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Publicaciones\"/>
    </mc:Choice>
  </mc:AlternateContent>
  <bookViews>
    <workbookView xWindow="0" yWindow="0" windowWidth="28800" windowHeight="12435"/>
  </bookViews>
  <sheets>
    <sheet name="2do Trim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3" i="1"/>
  <c r="N31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1" i="1"/>
  <c r="C12" i="1"/>
  <c r="D12" i="1"/>
  <c r="E12" i="1"/>
  <c r="F12" i="1"/>
  <c r="G12" i="1"/>
  <c r="H12" i="1"/>
  <c r="I12" i="1"/>
  <c r="J12" i="1"/>
  <c r="K12" i="1"/>
  <c r="L12" i="1"/>
  <c r="C13" i="1"/>
  <c r="D13" i="1"/>
  <c r="E13" i="1"/>
  <c r="F13" i="1"/>
  <c r="G13" i="1"/>
  <c r="H13" i="1"/>
  <c r="I13" i="1"/>
  <c r="J13" i="1"/>
  <c r="K13" i="1"/>
  <c r="L13" i="1"/>
  <c r="C14" i="1"/>
  <c r="D14" i="1"/>
  <c r="E14" i="1"/>
  <c r="F14" i="1"/>
  <c r="G14" i="1"/>
  <c r="H14" i="1"/>
  <c r="I14" i="1"/>
  <c r="J14" i="1"/>
  <c r="K14" i="1"/>
  <c r="L14" i="1"/>
  <c r="C15" i="1"/>
  <c r="D15" i="1"/>
  <c r="E15" i="1"/>
  <c r="F15" i="1"/>
  <c r="G15" i="1"/>
  <c r="H15" i="1"/>
  <c r="I15" i="1"/>
  <c r="J15" i="1"/>
  <c r="K15" i="1"/>
  <c r="L15" i="1"/>
  <c r="C16" i="1"/>
  <c r="D16" i="1"/>
  <c r="E16" i="1"/>
  <c r="F16" i="1"/>
  <c r="G16" i="1"/>
  <c r="H16" i="1"/>
  <c r="I16" i="1"/>
  <c r="J16" i="1"/>
  <c r="K16" i="1"/>
  <c r="L16" i="1"/>
  <c r="C17" i="1"/>
  <c r="D17" i="1"/>
  <c r="E17" i="1"/>
  <c r="F17" i="1"/>
  <c r="G17" i="1"/>
  <c r="H17" i="1"/>
  <c r="I17" i="1"/>
  <c r="J17" i="1"/>
  <c r="K17" i="1"/>
  <c r="L17" i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C26" i="1"/>
  <c r="D26" i="1"/>
  <c r="E26" i="1"/>
  <c r="F26" i="1"/>
  <c r="G26" i="1"/>
  <c r="H26" i="1"/>
  <c r="I26" i="1"/>
  <c r="J26" i="1"/>
  <c r="K26" i="1"/>
  <c r="L26" i="1"/>
  <c r="C27" i="1"/>
  <c r="D27" i="1"/>
  <c r="E27" i="1"/>
  <c r="F27" i="1"/>
  <c r="G27" i="1"/>
  <c r="H27" i="1"/>
  <c r="I27" i="1"/>
  <c r="J27" i="1"/>
  <c r="K27" i="1"/>
  <c r="L27" i="1"/>
  <c r="C28" i="1"/>
  <c r="D28" i="1"/>
  <c r="E28" i="1"/>
  <c r="F28" i="1"/>
  <c r="G28" i="1"/>
  <c r="H28" i="1"/>
  <c r="I28" i="1"/>
  <c r="J28" i="1"/>
  <c r="K28" i="1"/>
  <c r="L28" i="1"/>
  <c r="C29" i="1"/>
  <c r="D29" i="1"/>
  <c r="E29" i="1"/>
  <c r="F29" i="1"/>
  <c r="G29" i="1"/>
  <c r="H29" i="1"/>
  <c r="I29" i="1"/>
  <c r="J29" i="1"/>
  <c r="K29" i="1"/>
  <c r="L29" i="1"/>
  <c r="C30" i="1"/>
  <c r="D30" i="1"/>
  <c r="E30" i="1"/>
  <c r="F30" i="1"/>
  <c r="G30" i="1"/>
  <c r="H30" i="1"/>
  <c r="I30" i="1"/>
  <c r="J30" i="1"/>
  <c r="K30" i="1"/>
  <c r="L30" i="1"/>
  <c r="D11" i="1"/>
  <c r="E11" i="1"/>
  <c r="F11" i="1"/>
  <c r="G11" i="1"/>
  <c r="H11" i="1"/>
  <c r="I11" i="1"/>
  <c r="J11" i="1"/>
  <c r="K11" i="1"/>
  <c r="L11" i="1"/>
  <c r="C11" i="1"/>
  <c r="L252" i="1" l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M251" i="1"/>
  <c r="L251" i="1"/>
  <c r="J252" i="1"/>
  <c r="K252" i="1"/>
  <c r="J253" i="1"/>
  <c r="J271" i="1" s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K251" i="1"/>
  <c r="K271" i="1" s="1"/>
  <c r="J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51" i="1"/>
  <c r="G252" i="1"/>
  <c r="G253" i="1"/>
  <c r="G254" i="1"/>
  <c r="G271" i="1" s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E251" i="1"/>
  <c r="D251" i="1"/>
  <c r="C252" i="1"/>
  <c r="C253" i="1"/>
  <c r="C254" i="1"/>
  <c r="C271" i="1" s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51" i="1"/>
  <c r="E241" i="1"/>
  <c r="D241" i="1"/>
  <c r="C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C211" i="1"/>
  <c r="M182" i="1"/>
  <c r="L182" i="1"/>
  <c r="K182" i="1"/>
  <c r="J182" i="1"/>
  <c r="I182" i="1"/>
  <c r="H182" i="1"/>
  <c r="G182" i="1"/>
  <c r="F182" i="1"/>
  <c r="E182" i="1"/>
  <c r="D182" i="1"/>
  <c r="C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K131" i="1"/>
  <c r="J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I131" i="1"/>
  <c r="H131" i="1"/>
  <c r="H151" i="1" s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3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0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N140" i="1" s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31" i="1"/>
  <c r="E131" i="1"/>
  <c r="E151" i="1" s="1"/>
  <c r="C131" i="1"/>
  <c r="N148" i="1"/>
  <c r="J151" i="1"/>
  <c r="E121" i="1"/>
  <c r="D121" i="1"/>
  <c r="C121" i="1"/>
  <c r="M90" i="1"/>
  <c r="L90" i="1"/>
  <c r="K90" i="1"/>
  <c r="J90" i="1"/>
  <c r="I90" i="1"/>
  <c r="H90" i="1"/>
  <c r="G90" i="1"/>
  <c r="F90" i="1"/>
  <c r="E90" i="1"/>
  <c r="D90" i="1"/>
  <c r="C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M60" i="1"/>
  <c r="L60" i="1"/>
  <c r="K60" i="1"/>
  <c r="J60" i="1"/>
  <c r="I60" i="1"/>
  <c r="H60" i="1"/>
  <c r="G60" i="1"/>
  <c r="F60" i="1"/>
  <c r="E60" i="1"/>
  <c r="D60" i="1"/>
  <c r="C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60" i="1" s="1"/>
  <c r="N132" i="1" l="1"/>
  <c r="N135" i="1"/>
  <c r="F241" i="1"/>
  <c r="N136" i="1"/>
  <c r="H271" i="1"/>
  <c r="I271" i="1"/>
  <c r="L271" i="1"/>
  <c r="D151" i="1"/>
  <c r="I151" i="1"/>
  <c r="M151" i="1"/>
  <c r="M271" i="1"/>
  <c r="N144" i="1"/>
  <c r="F121" i="1"/>
  <c r="N147" i="1"/>
  <c r="N131" i="1"/>
  <c r="N143" i="1"/>
  <c r="K151" i="1"/>
  <c r="N182" i="1"/>
  <c r="N263" i="1"/>
  <c r="N252" i="1"/>
  <c r="N267" i="1"/>
  <c r="N259" i="1"/>
  <c r="N255" i="1"/>
  <c r="N256" i="1"/>
  <c r="N269" i="1"/>
  <c r="N265" i="1"/>
  <c r="N261" i="1"/>
  <c r="N257" i="1"/>
  <c r="N253" i="1"/>
  <c r="F271" i="1"/>
  <c r="E271" i="1"/>
  <c r="N254" i="1"/>
  <c r="N258" i="1"/>
  <c r="N260" i="1"/>
  <c r="N262" i="1"/>
  <c r="N264" i="1"/>
  <c r="N266" i="1"/>
  <c r="N268" i="1"/>
  <c r="N270" i="1"/>
  <c r="N251" i="1"/>
  <c r="D271" i="1"/>
  <c r="M31" i="1"/>
  <c r="O14" i="1"/>
  <c r="O18" i="1"/>
  <c r="O22" i="1"/>
  <c r="O26" i="1"/>
  <c r="O30" i="1"/>
  <c r="L151" i="1"/>
  <c r="N139" i="1"/>
  <c r="N150" i="1"/>
  <c r="N146" i="1"/>
  <c r="N142" i="1"/>
  <c r="N138" i="1"/>
  <c r="N134" i="1"/>
  <c r="N149" i="1"/>
  <c r="N145" i="1"/>
  <c r="N141" i="1"/>
  <c r="N137" i="1"/>
  <c r="N133" i="1"/>
  <c r="G151" i="1"/>
  <c r="F151" i="1"/>
  <c r="N90" i="1"/>
  <c r="H31" i="1"/>
  <c r="L31" i="1"/>
  <c r="C151" i="1"/>
  <c r="O13" i="1"/>
  <c r="O11" i="1"/>
  <c r="E31" i="1"/>
  <c r="I31" i="1"/>
  <c r="O12" i="1"/>
  <c r="O15" i="1"/>
  <c r="O19" i="1"/>
  <c r="O23" i="1"/>
  <c r="O27" i="1"/>
  <c r="F31" i="1"/>
  <c r="J31" i="1"/>
  <c r="O16" i="1"/>
  <c r="O20" i="1"/>
  <c r="O24" i="1"/>
  <c r="O28" i="1"/>
  <c r="C31" i="1"/>
  <c r="G31" i="1"/>
  <c r="K31" i="1"/>
  <c r="O17" i="1"/>
  <c r="O21" i="1"/>
  <c r="O25" i="1"/>
  <c r="O29" i="1"/>
  <c r="D31" i="1"/>
  <c r="O31" i="1" l="1"/>
  <c r="N271" i="1"/>
  <c r="N151" i="1"/>
</calcChain>
</file>

<file path=xl/sharedStrings.xml><?xml version="1.0" encoding="utf-8"?>
<sst xmlns="http://schemas.openxmlformats.org/spreadsheetml/2006/main" count="333" uniqueCount="63">
  <si>
    <t>GOBIERNO DEL ESTADO DE NAYARIT</t>
  </si>
  <si>
    <t>PARTICIPACIONES FEDERALES MINISTRADAS A LOS MUNICIPIOS EN EL MES DE ABRIL DEL EJERCICIO FISCAL 2022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</si>
  <si>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</si>
  <si>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</si>
  <si>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</si>
  <si>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</si>
  <si>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</si>
  <si>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</si>
  <si>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</si>
  <si>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</si>
  <si>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</si>
  <si>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</si>
  <si>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</si>
  <si>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</si>
  <si>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</si>
  <si>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Diferencia de FOFIR Correspondiente al Primer Trimestre de 2022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</si>
  <si>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</si>
  <si>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</si>
  <si>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</si>
  <si>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</si>
  <si>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</si>
  <si>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</si>
  <si>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</si>
  <si>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</si>
  <si>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</si>
  <si>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</si>
  <si>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</si>
  <si>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</si>
  <si>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</si>
  <si>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</si>
  <si>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</si>
  <si>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</si>
  <si>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</si>
  <si>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</si>
  <si>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</si>
  <si>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</si>
  <si>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</si>
  <si>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>TOTAL</t>
  </si>
  <si>
    <t xml:space="preserve">Las cifras parciales pueden no coincidir con el total debido al redondeo </t>
  </si>
  <si>
    <t>Nota:</t>
  </si>
  <si>
    <t xml:space="preserve">La participación correspondiente al ISR de Enajenación de Bienes, se estará descontando de la diferencia a cargo del Programa Operativo Anual (POA) </t>
  </si>
  <si>
    <t>SECRETARÍA DE ADMINISTRACIÓN Y FINANZAS</t>
  </si>
  <si>
    <t>SUBSECRETARÍA DE INGRESOS</t>
  </si>
  <si>
    <t>AHUACATLÁN</t>
  </si>
  <si>
    <t>AMATLÁN DE CAÑAS</t>
  </si>
  <si>
    <t>BAHÍA DE BANDERAS</t>
  </si>
  <si>
    <t>IXTLÁN DEL RÍO</t>
  </si>
  <si>
    <t>SAN PEDRO LAGUNILLAS</t>
  </si>
  <si>
    <t>SANTA MARÍA DEL ORO</t>
  </si>
  <si>
    <t xml:space="preserve">TECUALA </t>
  </si>
  <si>
    <t>PARTICIPACIONES FEDERALES MINISTRADAS A LOS MUNICIPIOS EN EL II TRIMESTRE DEL EJERCICIO FISCAL 2022</t>
  </si>
  <si>
    <t>PARTICIPACIONES FEDERALES MINISTRADAS A LOS MUNICIPIOS EN EL MES DE MAYO DEL EJERCICIO FISCAL 2022</t>
  </si>
  <si>
    <t xml:space="preserve"> </t>
  </si>
  <si>
    <t>El ajuste definitivo del ejercicio 2021 del FGP se descontara del anticipo de Junio 2022.</t>
  </si>
  <si>
    <t>AJUSTE DEFINITIVO 2021</t>
  </si>
  <si>
    <t>(INCLUYE AJUSTE DEFINITIVO 2021)</t>
  </si>
  <si>
    <t>PARTICIPACIONES FEDERALES MINISTRADAS A LOS MUNICIPIOS EN EL MES DE JUNIO DEL EJERCICIO FISCAL 2021</t>
  </si>
  <si>
    <t>PRIMER AJUSTE CUATRIMESTRAL 2022</t>
  </si>
  <si>
    <t>(INCLUYE AJUSTE DEFINITIVO 2021 FOFIR Y PRIMER AJUSTE CUATRIMESTRAL 2021)</t>
  </si>
  <si>
    <t xml:space="preserve">Faltante inicial del FEIEF </t>
  </si>
  <si>
    <t>Faltante inicial del FEIEF del mes de mayo 2022</t>
  </si>
  <si>
    <t>Faltante inicial del FEIEF del mes de junio 2021</t>
  </si>
  <si>
    <t>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</si>
</sst>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8">
    <xf numFmtId="0" fontId="0" fillId="0" borderId="0" xfId="0"/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3" fontId="8" fillId="0" borderId="4" xfId="0" applyNumberFormat="1" applyFont="1" applyBorder="1"/>
    <xf numFmtId="3" fontId="9" fillId="2" borderId="4" xfId="0" applyNumberFormat="1" applyFont="1" applyFill="1" applyBorder="1"/>
    <xf numFmtId="0" fontId="10" fillId="0" borderId="0" xfId="1" applyFont="1" applyFill="1" applyBorder="1"/>
    <xf numFmtId="0" fontId="9" fillId="0" borderId="0" xfId="0" applyFont="1" applyFill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5" fillId="0" borderId="0" xfId="1"/>
    <xf numFmtId="0" fontId="4" fillId="0" borderId="0" xfId="1" applyFont="1" applyAlignment="1"/>
    <xf numFmtId="0" fontId="4" fillId="0" borderId="0" xfId="1" applyFont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/>
    <xf numFmtId="3" fontId="9" fillId="2" borderId="4" xfId="1" applyNumberFormat="1" applyFont="1" applyFill="1" applyBorder="1"/>
    <xf numFmtId="0" fontId="10" fillId="0" borderId="0" xfId="2" applyFont="1" applyFill="1" applyBorder="1"/>
    <xf numFmtId="4" fontId="8" fillId="0" borderId="0" xfId="1" applyNumberFormat="1" applyFont="1"/>
    <xf numFmtId="0" fontId="10" fillId="0" borderId="0" xfId="0" applyFont="1"/>
    <xf numFmtId="0" fontId="11" fillId="0" borderId="0" xfId="0" applyFont="1"/>
    <xf numFmtId="0" fontId="5" fillId="0" borderId="0" xfId="1" applyFont="1" applyAlignment="1">
      <alignment horizontal="center"/>
    </xf>
    <xf numFmtId="0" fontId="8" fillId="0" borderId="4" xfId="1" applyFont="1" applyBorder="1" applyAlignment="1">
      <alignment wrapText="1"/>
    </xf>
    <xf numFmtId="3" fontId="8" fillId="0" borderId="7" xfId="1" applyNumberFormat="1" applyFont="1" applyFill="1" applyBorder="1"/>
    <xf numFmtId="3" fontId="9" fillId="0" borderId="7" xfId="1" applyNumberFormat="1" applyFont="1" applyFill="1" applyBorder="1"/>
    <xf numFmtId="3" fontId="12" fillId="0" borderId="4" xfId="0" applyNumberFormat="1" applyFont="1" applyBorder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left" vertical="justify"/>
    </xf>
    <xf numFmtId="0" fontId="10" fillId="0" borderId="0" xfId="1" applyFont="1" applyFill="1" applyBorder="1" applyAlignment="1">
      <alignment horizontal="left" vertical="justify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745082</xdr:colOff>
      <xdr:row>4</xdr:row>
      <xdr:rowOff>123825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223625</xdr:colOff>
      <xdr:row>0</xdr:row>
      <xdr:rowOff>0</xdr:rowOff>
    </xdr:from>
    <xdr:to>
      <xdr:col>13</xdr:col>
      <xdr:colOff>1</xdr:colOff>
      <xdr:row>4</xdr:row>
      <xdr:rowOff>85725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6525" y="0"/>
          <a:ext cx="2062376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447675</xdr:colOff>
      <xdr:row>0</xdr:row>
      <xdr:rowOff>9525</xdr:rowOff>
    </xdr:from>
    <xdr:to>
      <xdr:col>14</xdr:col>
      <xdr:colOff>748030</xdr:colOff>
      <xdr:row>5</xdr:row>
      <xdr:rowOff>6985</xdr:rowOff>
    </xdr:to>
    <xdr:pic>
      <xdr:nvPicPr>
        <xdr:cNvPr id="10" name="Imagen 9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952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3"/>
  <sheetViews>
    <sheetView tabSelected="1" topLeftCell="A251" workbookViewId="0">
      <selection activeCell="S269" sqref="S269"/>
    </sheetView>
  </sheetViews>
  <sheetFormatPr baseColWidth="10" defaultRowHeight="15" x14ac:dyDescent="0.25"/>
  <cols>
    <col min="1" max="1" width="4.28515625" customWidth="1"/>
    <col min="2" max="2" width="17.5703125" bestFit="1" customWidth="1"/>
    <col min="5" max="5" width="12.140625" customWidth="1"/>
    <col min="8" max="9" width="14.140625" customWidth="1"/>
  </cols>
  <sheetData>
    <row r="1" spans="1:15" ht="16.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x14ac:dyDescent="0.2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7" t="s">
        <v>42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0" t="s">
        <v>62</v>
      </c>
    </row>
    <row r="7" spans="1:15" x14ac:dyDescent="0.25">
      <c r="A7" s="28" t="s">
        <v>50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20.100000000000001" customHeight="1" x14ac:dyDescent="0.25">
      <c r="A8" s="29" t="s">
        <v>3</v>
      </c>
      <c r="B8" s="29" t="s">
        <v>4</v>
      </c>
      <c r="C8" s="32" t="s">
        <v>5</v>
      </c>
      <c r="D8" s="32" t="s">
        <v>6</v>
      </c>
      <c r="E8" s="32" t="s">
        <v>7</v>
      </c>
      <c r="F8" s="32" t="s">
        <v>8</v>
      </c>
      <c r="G8" s="32" t="s">
        <v>9</v>
      </c>
      <c r="H8" s="32" t="s">
        <v>10</v>
      </c>
      <c r="I8" s="41" t="s">
        <v>11</v>
      </c>
      <c r="J8" s="32" t="s">
        <v>12</v>
      </c>
      <c r="K8" s="32" t="s">
        <v>13</v>
      </c>
      <c r="L8" s="32" t="s">
        <v>14</v>
      </c>
      <c r="M8" s="38" t="s">
        <v>15</v>
      </c>
      <c r="N8" s="32" t="s">
        <v>59</v>
      </c>
      <c r="O8" s="32" t="s">
        <v>16</v>
      </c>
    </row>
    <row r="9" spans="1:15" ht="20.100000000000001" customHeight="1" x14ac:dyDescent="0.25">
      <c r="A9" s="30"/>
      <c r="B9" s="30"/>
      <c r="C9" s="33"/>
      <c r="D9" s="33"/>
      <c r="E9" s="33"/>
      <c r="F9" s="33"/>
      <c r="G9" s="33"/>
      <c r="H9" s="33"/>
      <c r="I9" s="42"/>
      <c r="J9" s="33"/>
      <c r="K9" s="33"/>
      <c r="L9" s="33"/>
      <c r="M9" s="39"/>
      <c r="N9" s="33"/>
      <c r="O9" s="33"/>
    </row>
    <row r="10" spans="1:15" ht="20.100000000000001" customHeight="1" x14ac:dyDescent="0.25">
      <c r="A10" s="31"/>
      <c r="B10" s="31"/>
      <c r="C10" s="34"/>
      <c r="D10" s="34"/>
      <c r="E10" s="34"/>
      <c r="F10" s="34"/>
      <c r="G10" s="34"/>
      <c r="H10" s="34"/>
      <c r="I10" s="43"/>
      <c r="J10" s="34"/>
      <c r="K10" s="34"/>
      <c r="L10" s="34"/>
      <c r="M10" s="40"/>
      <c r="N10" s="34"/>
      <c r="O10" s="34"/>
    </row>
    <row r="11" spans="1:15" x14ac:dyDescent="0.25">
      <c r="A11" s="12">
        <v>1</v>
      </c>
      <c r="B11" s="13" t="s">
        <v>17</v>
      </c>
      <c r="C11" s="14">
        <f>C40+C131+C251</f>
        <v>15221956.100000001</v>
      </c>
      <c r="D11" s="14">
        <f t="shared" ref="D11:L11" si="0">D40+D131+D251</f>
        <v>4707028.17</v>
      </c>
      <c r="E11" s="14">
        <f t="shared" si="0"/>
        <v>328569.58999999997</v>
      </c>
      <c r="F11" s="14">
        <f t="shared" si="0"/>
        <v>196534.84</v>
      </c>
      <c r="G11" s="14">
        <f t="shared" si="0"/>
        <v>381239.58999999997</v>
      </c>
      <c r="H11" s="14">
        <f t="shared" si="0"/>
        <v>361116.35</v>
      </c>
      <c r="I11" s="14">
        <f t="shared" si="0"/>
        <v>1416481</v>
      </c>
      <c r="J11" s="14">
        <f t="shared" si="0"/>
        <v>24064.65</v>
      </c>
      <c r="K11" s="14">
        <f t="shared" si="0"/>
        <v>121481.35</v>
      </c>
      <c r="L11" s="14">
        <f t="shared" si="0"/>
        <v>328486.29000000004</v>
      </c>
      <c r="M11" s="14">
        <f>M40</f>
        <v>17094.310000000001</v>
      </c>
      <c r="N11" s="14">
        <f>M131+M251</f>
        <v>-41403.11</v>
      </c>
      <c r="O11" s="14">
        <f t="shared" ref="O11:O30" si="1">SUM(C11:N11)</f>
        <v>23062649.130000003</v>
      </c>
    </row>
    <row r="12" spans="1:15" x14ac:dyDescent="0.25">
      <c r="A12" s="12">
        <v>2</v>
      </c>
      <c r="B12" s="13" t="s">
        <v>43</v>
      </c>
      <c r="C12" s="14">
        <f t="shared" ref="C12:L12" si="2">C41+C132+C252</f>
        <v>11489737.52</v>
      </c>
      <c r="D12" s="14">
        <f t="shared" si="2"/>
        <v>2982785.49</v>
      </c>
      <c r="E12" s="14">
        <f t="shared" si="2"/>
        <v>422030.73000000004</v>
      </c>
      <c r="F12" s="14">
        <f t="shared" si="2"/>
        <v>80268.98</v>
      </c>
      <c r="G12" s="14">
        <f t="shared" si="2"/>
        <v>155171.71</v>
      </c>
      <c r="H12" s="14">
        <f t="shared" si="2"/>
        <v>154493.34999999998</v>
      </c>
      <c r="I12" s="14">
        <f t="shared" si="2"/>
        <v>599785</v>
      </c>
      <c r="J12" s="14">
        <f t="shared" si="2"/>
        <v>19801.439999999999</v>
      </c>
      <c r="K12" s="14">
        <f t="shared" si="2"/>
        <v>99960.17</v>
      </c>
      <c r="L12" s="14">
        <f t="shared" si="2"/>
        <v>270292.87</v>
      </c>
      <c r="M12" s="14">
        <f t="shared" ref="M12:M30" si="3">M41</f>
        <v>3270.93</v>
      </c>
      <c r="N12" s="14">
        <f t="shared" ref="N12:N30" si="4">M132+M252</f>
        <v>-34068.289999999994</v>
      </c>
      <c r="O12" s="14">
        <f t="shared" si="1"/>
        <v>16243529.9</v>
      </c>
    </row>
    <row r="13" spans="1:15" x14ac:dyDescent="0.25">
      <c r="A13" s="12">
        <v>3</v>
      </c>
      <c r="B13" s="13" t="s">
        <v>44</v>
      </c>
      <c r="C13" s="14">
        <f t="shared" ref="C13:L13" si="5">C42+C133+C253</f>
        <v>10928293.560000001</v>
      </c>
      <c r="D13" s="14">
        <f t="shared" si="5"/>
        <v>2731165.1</v>
      </c>
      <c r="E13" s="14">
        <f t="shared" si="5"/>
        <v>439300.71</v>
      </c>
      <c r="F13" s="14">
        <f t="shared" si="5"/>
        <v>58776.54</v>
      </c>
      <c r="G13" s="14">
        <f t="shared" si="5"/>
        <v>113429.73999999999</v>
      </c>
      <c r="H13" s="14">
        <f t="shared" si="5"/>
        <v>125111.18</v>
      </c>
      <c r="I13" s="14">
        <f t="shared" si="5"/>
        <v>754761</v>
      </c>
      <c r="J13" s="14">
        <f t="shared" si="5"/>
        <v>19125.27</v>
      </c>
      <c r="K13" s="14">
        <f t="shared" si="5"/>
        <v>96546.72</v>
      </c>
      <c r="L13" s="14">
        <f t="shared" si="5"/>
        <v>261062.9</v>
      </c>
      <c r="M13" s="14">
        <f t="shared" si="3"/>
        <v>1710.31</v>
      </c>
      <c r="N13" s="14">
        <f t="shared" si="4"/>
        <v>-32904.92</v>
      </c>
      <c r="O13" s="14">
        <f t="shared" si="1"/>
        <v>15496378.110000001</v>
      </c>
    </row>
    <row r="14" spans="1:15" x14ac:dyDescent="0.25">
      <c r="A14" s="12">
        <v>4</v>
      </c>
      <c r="B14" s="13" t="s">
        <v>45</v>
      </c>
      <c r="C14" s="14">
        <f t="shared" ref="C14:L14" si="6">C43+C134+C254</f>
        <v>26599245.739999998</v>
      </c>
      <c r="D14" s="14">
        <f t="shared" si="6"/>
        <v>14522767.609999999</v>
      </c>
      <c r="E14" s="14">
        <f t="shared" si="6"/>
        <v>386474.85</v>
      </c>
      <c r="F14" s="14">
        <f t="shared" si="6"/>
        <v>494876.17</v>
      </c>
      <c r="G14" s="14">
        <f t="shared" si="6"/>
        <v>1224277.97</v>
      </c>
      <c r="H14" s="14">
        <f t="shared" si="6"/>
        <v>724128.32000000007</v>
      </c>
      <c r="I14" s="14">
        <f t="shared" si="6"/>
        <v>10931842</v>
      </c>
      <c r="J14" s="14">
        <f t="shared" si="6"/>
        <v>69762.63</v>
      </c>
      <c r="K14" s="14">
        <f t="shared" si="6"/>
        <v>352170.37</v>
      </c>
      <c r="L14" s="14">
        <f t="shared" si="6"/>
        <v>952270.83</v>
      </c>
      <c r="M14" s="14">
        <f t="shared" si="3"/>
        <v>2480345.92</v>
      </c>
      <c r="N14" s="14">
        <f t="shared" si="4"/>
        <v>-120026.23999999999</v>
      </c>
      <c r="O14" s="14">
        <f t="shared" si="1"/>
        <v>58618136.169999994</v>
      </c>
    </row>
    <row r="15" spans="1:15" x14ac:dyDescent="0.25">
      <c r="A15" s="12">
        <v>5</v>
      </c>
      <c r="B15" s="13" t="s">
        <v>21</v>
      </c>
      <c r="C15" s="14">
        <f t="shared" ref="C15:L15" si="7">C44+C135+C255</f>
        <v>19359848.170000002</v>
      </c>
      <c r="D15" s="14">
        <f t="shared" si="7"/>
        <v>7077158.2800000003</v>
      </c>
      <c r="E15" s="14">
        <f t="shared" si="7"/>
        <v>284378.75</v>
      </c>
      <c r="F15" s="14">
        <f t="shared" si="7"/>
        <v>358997.79</v>
      </c>
      <c r="G15" s="14">
        <f t="shared" si="7"/>
        <v>702271.73</v>
      </c>
      <c r="H15" s="14">
        <f t="shared" si="7"/>
        <v>587643.4</v>
      </c>
      <c r="I15" s="14">
        <f t="shared" si="7"/>
        <v>4704717</v>
      </c>
      <c r="J15" s="14">
        <f t="shared" si="7"/>
        <v>32309.850000000002</v>
      </c>
      <c r="K15" s="14">
        <f t="shared" si="7"/>
        <v>163104.04999999999</v>
      </c>
      <c r="L15" s="14">
        <f t="shared" si="7"/>
        <v>441034.32</v>
      </c>
      <c r="M15" s="14">
        <f t="shared" si="3"/>
        <v>113308.81</v>
      </c>
      <c r="N15" s="14">
        <f t="shared" si="4"/>
        <v>-55588.91</v>
      </c>
      <c r="O15" s="14">
        <f t="shared" si="1"/>
        <v>33769183.24000001</v>
      </c>
    </row>
    <row r="16" spans="1:15" x14ac:dyDescent="0.25">
      <c r="A16" s="12">
        <v>6</v>
      </c>
      <c r="B16" s="13" t="s">
        <v>22</v>
      </c>
      <c r="C16" s="14">
        <f t="shared" ref="C16:L16" si="8">C45+C136+C256</f>
        <v>12283293.23</v>
      </c>
      <c r="D16" s="14">
        <f t="shared" si="8"/>
        <v>2377755.92</v>
      </c>
      <c r="E16" s="14">
        <f t="shared" si="8"/>
        <v>611492.65999999992</v>
      </c>
      <c r="F16" s="14">
        <f t="shared" si="8"/>
        <v>176386.88</v>
      </c>
      <c r="G16" s="14">
        <f t="shared" si="8"/>
        <v>334485.09000000003</v>
      </c>
      <c r="H16" s="14">
        <f t="shared" si="8"/>
        <v>685268.03</v>
      </c>
      <c r="I16" s="14">
        <f t="shared" si="8"/>
        <v>1303283</v>
      </c>
      <c r="J16" s="14">
        <f t="shared" si="8"/>
        <v>29955.06</v>
      </c>
      <c r="K16" s="14">
        <f t="shared" si="8"/>
        <v>151216.87</v>
      </c>
      <c r="L16" s="14">
        <f t="shared" si="8"/>
        <v>408891.31999999995</v>
      </c>
      <c r="M16" s="14">
        <f t="shared" si="3"/>
        <v>250.74</v>
      </c>
      <c r="N16" s="14">
        <f t="shared" si="4"/>
        <v>-51537.53</v>
      </c>
      <c r="O16" s="14">
        <f t="shared" si="1"/>
        <v>18310741.27</v>
      </c>
    </row>
    <row r="17" spans="1:15" x14ac:dyDescent="0.25">
      <c r="A17" s="12">
        <v>7</v>
      </c>
      <c r="B17" s="13" t="s">
        <v>23</v>
      </c>
      <c r="C17" s="14">
        <f t="shared" ref="C17:L17" si="9">C46+C137+C257</f>
        <v>9445799.870000001</v>
      </c>
      <c r="D17" s="14">
        <f t="shared" si="9"/>
        <v>1826828.15</v>
      </c>
      <c r="E17" s="14">
        <f t="shared" si="9"/>
        <v>602349.73</v>
      </c>
      <c r="F17" s="14">
        <f t="shared" si="9"/>
        <v>59953.59</v>
      </c>
      <c r="G17" s="14">
        <f t="shared" si="9"/>
        <v>115301.43</v>
      </c>
      <c r="H17" s="14">
        <f t="shared" si="9"/>
        <v>189562.39</v>
      </c>
      <c r="I17" s="14">
        <f t="shared" si="9"/>
        <v>686092</v>
      </c>
      <c r="J17" s="14">
        <f t="shared" si="9"/>
        <v>20283.48</v>
      </c>
      <c r="K17" s="14">
        <f t="shared" si="9"/>
        <v>102393.48999999999</v>
      </c>
      <c r="L17" s="14">
        <f t="shared" si="9"/>
        <v>276872.59999999998</v>
      </c>
      <c r="M17" s="14">
        <f t="shared" si="3"/>
        <v>67.08</v>
      </c>
      <c r="N17" s="14">
        <f t="shared" si="4"/>
        <v>-34897.61</v>
      </c>
      <c r="O17" s="14">
        <f t="shared" si="1"/>
        <v>13290606.200000003</v>
      </c>
    </row>
    <row r="18" spans="1:15" x14ac:dyDescent="0.25">
      <c r="A18" s="12">
        <v>8</v>
      </c>
      <c r="B18" s="13" t="s">
        <v>46</v>
      </c>
      <c r="C18" s="14">
        <f t="shared" ref="C18:L18" si="10">C47+C138+C258</f>
        <v>13987493.98</v>
      </c>
      <c r="D18" s="14">
        <f t="shared" si="10"/>
        <v>4162172.24</v>
      </c>
      <c r="E18" s="14">
        <f t="shared" si="10"/>
        <v>358030.16</v>
      </c>
      <c r="F18" s="14">
        <f t="shared" si="10"/>
        <v>146258.76</v>
      </c>
      <c r="G18" s="14">
        <f t="shared" si="10"/>
        <v>283550.63</v>
      </c>
      <c r="H18" s="14">
        <f t="shared" si="10"/>
        <v>253065.79</v>
      </c>
      <c r="I18" s="14">
        <f t="shared" si="10"/>
        <v>1724678</v>
      </c>
      <c r="J18" s="14">
        <f t="shared" si="10"/>
        <v>23249.13</v>
      </c>
      <c r="K18" s="14">
        <f t="shared" si="10"/>
        <v>117364.45999999999</v>
      </c>
      <c r="L18" s="14">
        <f t="shared" si="10"/>
        <v>317354.19</v>
      </c>
      <c r="M18" s="14">
        <f t="shared" si="3"/>
        <v>16547.48</v>
      </c>
      <c r="N18" s="14">
        <f t="shared" si="4"/>
        <v>-39999.990000000005</v>
      </c>
      <c r="O18" s="14">
        <f t="shared" si="1"/>
        <v>21349764.830000002</v>
      </c>
    </row>
    <row r="19" spans="1:15" x14ac:dyDescent="0.25">
      <c r="A19" s="12">
        <v>9</v>
      </c>
      <c r="B19" s="13" t="s">
        <v>25</v>
      </c>
      <c r="C19" s="14">
        <f t="shared" ref="C19:L19" si="11">C48+C139+C259</f>
        <v>11933992.689999999</v>
      </c>
      <c r="D19" s="14">
        <f t="shared" si="11"/>
        <v>3374315.43</v>
      </c>
      <c r="E19" s="14">
        <f t="shared" si="11"/>
        <v>386474.85</v>
      </c>
      <c r="F19" s="14">
        <f t="shared" si="11"/>
        <v>91423.88</v>
      </c>
      <c r="G19" s="14">
        <f t="shared" si="11"/>
        <v>175934.24</v>
      </c>
      <c r="H19" s="14">
        <f t="shared" si="11"/>
        <v>217996.74</v>
      </c>
      <c r="I19" s="14">
        <f t="shared" si="11"/>
        <v>771751</v>
      </c>
      <c r="J19" s="14">
        <f t="shared" si="11"/>
        <v>19332.300000000003</v>
      </c>
      <c r="K19" s="14">
        <f t="shared" si="11"/>
        <v>97591.82</v>
      </c>
      <c r="L19" s="14">
        <f t="shared" si="11"/>
        <v>263888.90000000002</v>
      </c>
      <c r="M19" s="14">
        <f t="shared" si="3"/>
        <v>3211.93</v>
      </c>
      <c r="N19" s="14">
        <f t="shared" si="4"/>
        <v>-33261.120000000003</v>
      </c>
      <c r="O19" s="14">
        <f t="shared" si="1"/>
        <v>17302652.659999996</v>
      </c>
    </row>
    <row r="20" spans="1:15" x14ac:dyDescent="0.25">
      <c r="A20" s="12">
        <v>10</v>
      </c>
      <c r="B20" s="13" t="s">
        <v>26</v>
      </c>
      <c r="C20" s="14">
        <f t="shared" ref="C20:L20" si="12">C49+C140+C260</f>
        <v>9774769.3699999992</v>
      </c>
      <c r="D20" s="14">
        <f t="shared" si="12"/>
        <v>1924772.31</v>
      </c>
      <c r="E20" s="14">
        <f t="shared" si="12"/>
        <v>581524.16</v>
      </c>
      <c r="F20" s="14">
        <f t="shared" si="12"/>
        <v>68539.569999999992</v>
      </c>
      <c r="G20" s="14">
        <f t="shared" si="12"/>
        <v>131964.31</v>
      </c>
      <c r="H20" s="14">
        <f t="shared" si="12"/>
        <v>218944.56</v>
      </c>
      <c r="I20" s="14">
        <f t="shared" si="12"/>
        <v>899323</v>
      </c>
      <c r="J20" s="14">
        <f t="shared" si="12"/>
        <v>20505.329999999998</v>
      </c>
      <c r="K20" s="14">
        <f t="shared" si="12"/>
        <v>103513.37</v>
      </c>
      <c r="L20" s="14">
        <f t="shared" si="12"/>
        <v>279900.77</v>
      </c>
      <c r="M20" s="14">
        <f t="shared" si="3"/>
        <v>417.77</v>
      </c>
      <c r="N20" s="14">
        <f t="shared" si="4"/>
        <v>-35279.289999999994</v>
      </c>
      <c r="O20" s="14">
        <f t="shared" si="1"/>
        <v>13968895.23</v>
      </c>
    </row>
    <row r="21" spans="1:15" x14ac:dyDescent="0.25">
      <c r="A21" s="12">
        <v>11</v>
      </c>
      <c r="B21" s="13" t="s">
        <v>27</v>
      </c>
      <c r="C21" s="14">
        <f t="shared" ref="C21:L21" si="13">C50+C141+C261</f>
        <v>13223531.18</v>
      </c>
      <c r="D21" s="14">
        <f t="shared" si="13"/>
        <v>4904069.84</v>
      </c>
      <c r="E21" s="14">
        <f t="shared" si="13"/>
        <v>383427.20999999996</v>
      </c>
      <c r="F21" s="14">
        <f t="shared" si="13"/>
        <v>182328.08000000002</v>
      </c>
      <c r="G21" s="14">
        <f t="shared" si="13"/>
        <v>352551.27</v>
      </c>
      <c r="H21" s="14">
        <f t="shared" si="13"/>
        <v>478645.03</v>
      </c>
      <c r="I21" s="14">
        <f t="shared" si="13"/>
        <v>3054515</v>
      </c>
      <c r="J21" s="14">
        <f t="shared" si="13"/>
        <v>23331.93</v>
      </c>
      <c r="K21" s="14">
        <f t="shared" si="13"/>
        <v>117782.41</v>
      </c>
      <c r="L21" s="14">
        <f t="shared" si="13"/>
        <v>318484.37</v>
      </c>
      <c r="M21" s="14">
        <f t="shared" si="3"/>
        <v>3539.64</v>
      </c>
      <c r="N21" s="14">
        <f t="shared" si="4"/>
        <v>-40142.44</v>
      </c>
      <c r="O21" s="14">
        <f t="shared" si="1"/>
        <v>23002063.52</v>
      </c>
    </row>
    <row r="22" spans="1:15" x14ac:dyDescent="0.25">
      <c r="A22" s="12">
        <v>12</v>
      </c>
      <c r="B22" s="13" t="s">
        <v>28</v>
      </c>
      <c r="C22" s="14">
        <f t="shared" ref="C22:L22" si="14">C51+C142+C262</f>
        <v>13664440.970000001</v>
      </c>
      <c r="D22" s="14">
        <f t="shared" si="14"/>
        <v>3986965.77</v>
      </c>
      <c r="E22" s="14">
        <f t="shared" si="14"/>
        <v>346347.51999999996</v>
      </c>
      <c r="F22" s="14">
        <f t="shared" si="14"/>
        <v>119315.19</v>
      </c>
      <c r="G22" s="14">
        <f t="shared" si="14"/>
        <v>229991.01</v>
      </c>
      <c r="H22" s="14">
        <f t="shared" si="14"/>
        <v>244535.47999999998</v>
      </c>
      <c r="I22" s="14">
        <f t="shared" si="14"/>
        <v>1141991</v>
      </c>
      <c r="J22" s="14">
        <f t="shared" si="14"/>
        <v>21157.35</v>
      </c>
      <c r="K22" s="14">
        <f t="shared" si="14"/>
        <v>106804.97</v>
      </c>
      <c r="L22" s="14">
        <f t="shared" si="14"/>
        <v>288801.26</v>
      </c>
      <c r="M22" s="14">
        <f t="shared" si="3"/>
        <v>3562.15</v>
      </c>
      <c r="N22" s="14">
        <f t="shared" si="4"/>
        <v>-36401.119999999995</v>
      </c>
      <c r="O22" s="14">
        <f t="shared" si="1"/>
        <v>20117511.550000004</v>
      </c>
    </row>
    <row r="23" spans="1:15" x14ac:dyDescent="0.25">
      <c r="A23" s="12">
        <v>13</v>
      </c>
      <c r="B23" s="13" t="s">
        <v>29</v>
      </c>
      <c r="C23" s="14">
        <f t="shared" ref="C23:L23" si="15">C52+C143+C263</f>
        <v>18194286.800000001</v>
      </c>
      <c r="D23" s="14">
        <f t="shared" si="15"/>
        <v>5748364.7300000004</v>
      </c>
      <c r="E23" s="14">
        <f t="shared" si="15"/>
        <v>282854.92</v>
      </c>
      <c r="F23" s="14">
        <f t="shared" si="15"/>
        <v>212938.95</v>
      </c>
      <c r="G23" s="14">
        <f t="shared" si="15"/>
        <v>411422.32000000007</v>
      </c>
      <c r="H23" s="14">
        <f t="shared" si="15"/>
        <v>321308.25</v>
      </c>
      <c r="I23" s="14">
        <f t="shared" si="15"/>
        <v>3665519</v>
      </c>
      <c r="J23" s="14">
        <f t="shared" si="15"/>
        <v>25618.560000000001</v>
      </c>
      <c r="K23" s="14">
        <f t="shared" si="15"/>
        <v>129325.67</v>
      </c>
      <c r="L23" s="14">
        <f t="shared" si="15"/>
        <v>349697.38</v>
      </c>
      <c r="M23" s="14">
        <f t="shared" si="3"/>
        <v>9202.17</v>
      </c>
      <c r="N23" s="14">
        <f t="shared" si="4"/>
        <v>-44076.6</v>
      </c>
      <c r="O23" s="14">
        <f t="shared" si="1"/>
        <v>29306462.150000002</v>
      </c>
    </row>
    <row r="24" spans="1:15" x14ac:dyDescent="0.25">
      <c r="A24" s="12">
        <v>14</v>
      </c>
      <c r="B24" s="13" t="s">
        <v>47</v>
      </c>
      <c r="C24" s="14">
        <f t="shared" ref="C24:L24" si="16">C53+C144+C264</f>
        <v>9821680.5299999993</v>
      </c>
      <c r="D24" s="14">
        <f t="shared" si="16"/>
        <v>2414711.2400000002</v>
      </c>
      <c r="E24" s="14">
        <f t="shared" si="16"/>
        <v>468761.28</v>
      </c>
      <c r="F24" s="14">
        <f t="shared" si="16"/>
        <v>40390.54</v>
      </c>
      <c r="G24" s="14">
        <f t="shared" si="16"/>
        <v>77978.05</v>
      </c>
      <c r="H24" s="14">
        <f t="shared" si="16"/>
        <v>77720.58</v>
      </c>
      <c r="I24" s="14">
        <f t="shared" si="16"/>
        <v>819450</v>
      </c>
      <c r="J24" s="14">
        <f t="shared" si="16"/>
        <v>17206.5</v>
      </c>
      <c r="K24" s="14">
        <f t="shared" si="16"/>
        <v>86860.45</v>
      </c>
      <c r="L24" s="14">
        <f t="shared" si="16"/>
        <v>234871.21000000002</v>
      </c>
      <c r="M24" s="14">
        <f t="shared" si="3"/>
        <v>624.34</v>
      </c>
      <c r="N24" s="14">
        <f t="shared" si="4"/>
        <v>-29603.66</v>
      </c>
      <c r="O24" s="14">
        <f t="shared" si="1"/>
        <v>14030651.059999999</v>
      </c>
    </row>
    <row r="25" spans="1:15" x14ac:dyDescent="0.25">
      <c r="A25" s="12">
        <v>15</v>
      </c>
      <c r="B25" s="13" t="s">
        <v>48</v>
      </c>
      <c r="C25" s="14">
        <f t="shared" ref="C25:L25" si="17">C54+C145+C265</f>
        <v>13181510.669999998</v>
      </c>
      <c r="D25" s="14">
        <f t="shared" si="17"/>
        <v>3452258.7700000005</v>
      </c>
      <c r="E25" s="14">
        <f t="shared" si="17"/>
        <v>386474.85</v>
      </c>
      <c r="F25" s="14">
        <f t="shared" si="17"/>
        <v>123104.99</v>
      </c>
      <c r="G25" s="14">
        <f t="shared" si="17"/>
        <v>237269.02</v>
      </c>
      <c r="H25" s="14">
        <f t="shared" si="17"/>
        <v>215153.31</v>
      </c>
      <c r="I25" s="14">
        <f t="shared" si="17"/>
        <v>758126</v>
      </c>
      <c r="J25" s="14">
        <f t="shared" si="17"/>
        <v>22761.57</v>
      </c>
      <c r="K25" s="14">
        <f t="shared" si="17"/>
        <v>114903.18999999999</v>
      </c>
      <c r="L25" s="14">
        <f t="shared" si="17"/>
        <v>310698.90000000002</v>
      </c>
      <c r="M25" s="14">
        <f t="shared" si="3"/>
        <v>3595.57</v>
      </c>
      <c r="N25" s="14">
        <f t="shared" si="4"/>
        <v>-39161.15</v>
      </c>
      <c r="O25" s="14">
        <f t="shared" si="1"/>
        <v>18766695.689999998</v>
      </c>
    </row>
    <row r="26" spans="1:15" x14ac:dyDescent="0.25">
      <c r="A26" s="12">
        <v>16</v>
      </c>
      <c r="B26" s="13" t="s">
        <v>32</v>
      </c>
      <c r="C26" s="14">
        <f t="shared" ref="C26:L26" si="18">C55+C146+C266</f>
        <v>30756718.690000001</v>
      </c>
      <c r="D26" s="14">
        <f t="shared" si="18"/>
        <v>14196959.059999999</v>
      </c>
      <c r="E26" s="14">
        <f t="shared" si="18"/>
        <v>214790.84</v>
      </c>
      <c r="F26" s="14">
        <f t="shared" si="18"/>
        <v>478840.01</v>
      </c>
      <c r="G26" s="14">
        <f t="shared" si="18"/>
        <v>930857.54999999993</v>
      </c>
      <c r="H26" s="14">
        <f t="shared" si="18"/>
        <v>814170.45</v>
      </c>
      <c r="I26" s="14">
        <f t="shared" si="18"/>
        <v>8256232</v>
      </c>
      <c r="J26" s="14">
        <f t="shared" si="18"/>
        <v>40693.440000000002</v>
      </c>
      <c r="K26" s="14">
        <f t="shared" si="18"/>
        <v>205425.48</v>
      </c>
      <c r="L26" s="14">
        <f t="shared" si="18"/>
        <v>555471.75</v>
      </c>
      <c r="M26" s="14">
        <f t="shared" si="3"/>
        <v>68522.47</v>
      </c>
      <c r="N26" s="14">
        <f t="shared" si="4"/>
        <v>-70012.84</v>
      </c>
      <c r="O26" s="14">
        <f t="shared" si="1"/>
        <v>56448668.899999991</v>
      </c>
    </row>
    <row r="27" spans="1:15" x14ac:dyDescent="0.25">
      <c r="A27" s="12">
        <v>17</v>
      </c>
      <c r="B27" s="13" t="s">
        <v>49</v>
      </c>
      <c r="C27" s="14">
        <f t="shared" ref="C27:L27" si="19">C56+C147+C267</f>
        <v>15281742.4</v>
      </c>
      <c r="D27" s="14">
        <f t="shared" si="19"/>
        <v>4430860.51</v>
      </c>
      <c r="E27" s="14">
        <f t="shared" si="19"/>
        <v>335680.77</v>
      </c>
      <c r="F27" s="14">
        <f t="shared" si="19"/>
        <v>210490.27000000002</v>
      </c>
      <c r="G27" s="14">
        <f t="shared" si="19"/>
        <v>408216.7</v>
      </c>
      <c r="H27" s="14">
        <f t="shared" si="19"/>
        <v>431254.44000000006</v>
      </c>
      <c r="I27" s="14">
        <f t="shared" si="19"/>
        <v>0</v>
      </c>
      <c r="J27" s="14">
        <f t="shared" si="19"/>
        <v>25182.57</v>
      </c>
      <c r="K27" s="14">
        <f t="shared" si="19"/>
        <v>127124.75</v>
      </c>
      <c r="L27" s="14">
        <f t="shared" si="19"/>
        <v>343746.08</v>
      </c>
      <c r="M27" s="14">
        <f t="shared" si="3"/>
        <v>8449.24</v>
      </c>
      <c r="N27" s="14">
        <f t="shared" si="4"/>
        <v>-43326.490000000005</v>
      </c>
      <c r="O27" s="14">
        <f t="shared" si="1"/>
        <v>21559421.239999998</v>
      </c>
    </row>
    <row r="28" spans="1:15" x14ac:dyDescent="0.25">
      <c r="A28" s="12">
        <v>18</v>
      </c>
      <c r="B28" s="13" t="s">
        <v>34</v>
      </c>
      <c r="C28" s="14">
        <f t="shared" ref="C28:L28" si="20">C57+C148+C268</f>
        <v>130823472.09999999</v>
      </c>
      <c r="D28" s="14">
        <f t="shared" si="20"/>
        <v>55468869.00999999</v>
      </c>
      <c r="E28" s="14">
        <f t="shared" si="20"/>
        <v>147234.70000000001</v>
      </c>
      <c r="F28" s="14">
        <f t="shared" si="20"/>
        <v>1920403.73</v>
      </c>
      <c r="G28" s="14">
        <f t="shared" si="20"/>
        <v>4298980.2299999995</v>
      </c>
      <c r="H28" s="14">
        <f t="shared" si="20"/>
        <v>2750550.24</v>
      </c>
      <c r="I28" s="14">
        <f t="shared" si="20"/>
        <v>9636428</v>
      </c>
      <c r="J28" s="14">
        <f t="shared" si="20"/>
        <v>145097.61000000002</v>
      </c>
      <c r="K28" s="14">
        <f t="shared" si="20"/>
        <v>732470.64999999991</v>
      </c>
      <c r="L28" s="14">
        <f t="shared" si="20"/>
        <v>1980605.02</v>
      </c>
      <c r="M28" s="14">
        <f t="shared" si="3"/>
        <v>4991488.72</v>
      </c>
      <c r="N28" s="14">
        <f t="shared" si="4"/>
        <v>-249639.67999999999</v>
      </c>
      <c r="O28" s="14">
        <f t="shared" si="1"/>
        <v>212645960.32999998</v>
      </c>
    </row>
    <row r="29" spans="1:15" x14ac:dyDescent="0.25">
      <c r="A29" s="12">
        <v>19</v>
      </c>
      <c r="B29" s="13" t="s">
        <v>35</v>
      </c>
      <c r="C29" s="14">
        <f t="shared" ref="C29:L29" si="21">C58+C149+C269</f>
        <v>15886494.640000001</v>
      </c>
      <c r="D29" s="14">
        <f t="shared" si="21"/>
        <v>5836133.8700000001</v>
      </c>
      <c r="E29" s="14">
        <f t="shared" si="21"/>
        <v>319934.59999999998</v>
      </c>
      <c r="F29" s="14">
        <f t="shared" si="21"/>
        <v>161425.59</v>
      </c>
      <c r="G29" s="14">
        <f t="shared" si="21"/>
        <v>312251.40999999997</v>
      </c>
      <c r="H29" s="14">
        <f t="shared" si="21"/>
        <v>258752.66</v>
      </c>
      <c r="I29" s="14">
        <f t="shared" si="21"/>
        <v>2355534</v>
      </c>
      <c r="J29" s="14">
        <f t="shared" si="21"/>
        <v>24851.489999999998</v>
      </c>
      <c r="K29" s="14">
        <f t="shared" si="21"/>
        <v>125453.37000000001</v>
      </c>
      <c r="L29" s="14">
        <f t="shared" si="21"/>
        <v>339226.68</v>
      </c>
      <c r="M29" s="14">
        <f t="shared" si="3"/>
        <v>5158.8599999999997</v>
      </c>
      <c r="N29" s="14">
        <f t="shared" si="4"/>
        <v>-42756.85</v>
      </c>
      <c r="O29" s="14">
        <f t="shared" si="1"/>
        <v>25582460.32</v>
      </c>
    </row>
    <row r="30" spans="1:15" x14ac:dyDescent="0.25">
      <c r="A30" s="12">
        <v>20</v>
      </c>
      <c r="B30" s="13" t="s">
        <v>36</v>
      </c>
      <c r="C30" s="14">
        <f t="shared" ref="C30:L30" si="22">C59+C150+C270</f>
        <v>16143621.899999999</v>
      </c>
      <c r="D30" s="14">
        <f t="shared" si="22"/>
        <v>5458613.5</v>
      </c>
      <c r="E30" s="14">
        <f t="shared" si="22"/>
        <v>362093.68000000005</v>
      </c>
      <c r="F30" s="14">
        <f t="shared" si="22"/>
        <v>247288.71</v>
      </c>
      <c r="G30" s="14">
        <f t="shared" si="22"/>
        <v>483741.63</v>
      </c>
      <c r="H30" s="14">
        <f t="shared" si="22"/>
        <v>368698.83</v>
      </c>
      <c r="I30" s="14">
        <f t="shared" si="22"/>
        <v>4068656</v>
      </c>
      <c r="J30" s="14">
        <f t="shared" si="22"/>
        <v>31616.79</v>
      </c>
      <c r="K30" s="14">
        <f t="shared" si="22"/>
        <v>159605.45000000001</v>
      </c>
      <c r="L30" s="14">
        <f t="shared" si="22"/>
        <v>431574.16000000003</v>
      </c>
      <c r="M30" s="14">
        <f t="shared" si="3"/>
        <v>115089.51</v>
      </c>
      <c r="N30" s="14">
        <f t="shared" si="4"/>
        <v>-54396.55</v>
      </c>
      <c r="O30" s="14">
        <f t="shared" si="1"/>
        <v>27816203.609999996</v>
      </c>
    </row>
    <row r="31" spans="1:15" x14ac:dyDescent="0.25">
      <c r="A31" s="35" t="s">
        <v>37</v>
      </c>
      <c r="B31" s="36"/>
      <c r="C31" s="15">
        <f>SUM(C11:C30)</f>
        <v>418001930.11000001</v>
      </c>
      <c r="D31" s="15">
        <f t="shared" ref="D31:L31" si="23">SUM(D11:D30)</f>
        <v>151584555</v>
      </c>
      <c r="E31" s="15">
        <f t="shared" si="23"/>
        <v>7648226.5599999996</v>
      </c>
      <c r="F31" s="15">
        <f t="shared" si="23"/>
        <v>5428543.0600000005</v>
      </c>
      <c r="G31" s="15">
        <f t="shared" si="23"/>
        <v>11360885.630000001</v>
      </c>
      <c r="H31" s="15">
        <f t="shared" si="23"/>
        <v>9478119.3800000008</v>
      </c>
      <c r="I31" s="15">
        <f t="shared" si="23"/>
        <v>57549164</v>
      </c>
      <c r="J31" s="15">
        <f t="shared" si="23"/>
        <v>655906.95000000007</v>
      </c>
      <c r="K31" s="15">
        <f t="shared" si="23"/>
        <v>3311099.06</v>
      </c>
      <c r="L31" s="15">
        <f t="shared" si="23"/>
        <v>8953231.8000000007</v>
      </c>
      <c r="M31" s="15">
        <f>SUM(M11:M30)</f>
        <v>7845457.9500000002</v>
      </c>
      <c r="N31" s="15">
        <f>SUM(N11:N30)</f>
        <v>-1128484.3900000001</v>
      </c>
      <c r="O31" s="15">
        <f>SUM(O11:O30)</f>
        <v>680688635.11000013</v>
      </c>
    </row>
    <row r="32" spans="1:15" x14ac:dyDescent="0.25">
      <c r="A32" s="16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7"/>
    </row>
    <row r="35" spans="1:14" x14ac:dyDescent="0.25">
      <c r="A35" s="37" t="s">
        <v>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5">
      <c r="N36" s="1" t="s">
        <v>2</v>
      </c>
    </row>
    <row r="37" spans="1:14" ht="20.100000000000001" customHeight="1" x14ac:dyDescent="0.25">
      <c r="A37" s="50" t="s">
        <v>3</v>
      </c>
      <c r="B37" s="50" t="s">
        <v>4</v>
      </c>
      <c r="C37" s="38" t="s">
        <v>5</v>
      </c>
      <c r="D37" s="38" t="s">
        <v>6</v>
      </c>
      <c r="E37" s="38" t="s">
        <v>7</v>
      </c>
      <c r="F37" s="38" t="s">
        <v>8</v>
      </c>
      <c r="G37" s="38" t="s">
        <v>9</v>
      </c>
      <c r="H37" s="38" t="s">
        <v>10</v>
      </c>
      <c r="I37" s="47" t="s">
        <v>11</v>
      </c>
      <c r="J37" s="38" t="s">
        <v>12</v>
      </c>
      <c r="K37" s="38" t="s">
        <v>13</v>
      </c>
      <c r="L37" s="38" t="s">
        <v>14</v>
      </c>
      <c r="M37" s="38" t="s">
        <v>15</v>
      </c>
      <c r="N37" s="38" t="s">
        <v>16</v>
      </c>
    </row>
    <row r="38" spans="1:14" ht="20.100000000000001" customHeight="1" x14ac:dyDescent="0.25">
      <c r="A38" s="51"/>
      <c r="B38" s="51"/>
      <c r="C38" s="39"/>
      <c r="D38" s="39"/>
      <c r="E38" s="39"/>
      <c r="F38" s="39"/>
      <c r="G38" s="39"/>
      <c r="H38" s="39"/>
      <c r="I38" s="48"/>
      <c r="J38" s="39"/>
      <c r="K38" s="39"/>
      <c r="L38" s="39"/>
      <c r="M38" s="39"/>
      <c r="N38" s="39"/>
    </row>
    <row r="39" spans="1:14" ht="20.100000000000001" customHeight="1" x14ac:dyDescent="0.25">
      <c r="A39" s="52"/>
      <c r="B39" s="52"/>
      <c r="C39" s="40"/>
      <c r="D39" s="40"/>
      <c r="E39" s="40"/>
      <c r="F39" s="40"/>
      <c r="G39" s="40"/>
      <c r="H39" s="40"/>
      <c r="I39" s="49"/>
      <c r="J39" s="40"/>
      <c r="K39" s="40"/>
      <c r="L39" s="40"/>
      <c r="M39" s="40"/>
      <c r="N39" s="40"/>
    </row>
    <row r="40" spans="1:14" x14ac:dyDescent="0.25">
      <c r="A40" s="2">
        <v>1</v>
      </c>
      <c r="B40" s="3" t="s">
        <v>17</v>
      </c>
      <c r="C40" s="4">
        <v>6962423.0700000003</v>
      </c>
      <c r="D40" s="4">
        <v>1728807.29</v>
      </c>
      <c r="E40" s="4">
        <v>80888.509999999995</v>
      </c>
      <c r="F40" s="4">
        <v>126637.92</v>
      </c>
      <c r="G40" s="4">
        <v>138790.68</v>
      </c>
      <c r="H40" s="4">
        <v>236755.36</v>
      </c>
      <c r="I40" s="4">
        <v>575820</v>
      </c>
      <c r="J40" s="4">
        <v>8021.55</v>
      </c>
      <c r="K40" s="4">
        <v>44468.59</v>
      </c>
      <c r="L40" s="4">
        <v>159439.35</v>
      </c>
      <c r="M40" s="4">
        <v>17094.310000000001</v>
      </c>
      <c r="N40" s="4">
        <f>SUM(C40:M40)</f>
        <v>10079146.629999999</v>
      </c>
    </row>
    <row r="41" spans="1:14" x14ac:dyDescent="0.25">
      <c r="A41" s="2">
        <v>2</v>
      </c>
      <c r="B41" s="3" t="s">
        <v>18</v>
      </c>
      <c r="C41" s="4">
        <v>5293594.9400000004</v>
      </c>
      <c r="D41" s="4">
        <v>1091729.94</v>
      </c>
      <c r="E41" s="4">
        <v>112583.21</v>
      </c>
      <c r="F41" s="4">
        <v>51735.72</v>
      </c>
      <c r="G41" s="4">
        <v>56657.02</v>
      </c>
      <c r="H41" s="4">
        <v>101289.04</v>
      </c>
      <c r="I41" s="4">
        <v>308591</v>
      </c>
      <c r="J41" s="4">
        <v>6600.48</v>
      </c>
      <c r="K41" s="4">
        <v>36590.699999999997</v>
      </c>
      <c r="L41" s="4">
        <v>131193.67000000001</v>
      </c>
      <c r="M41" s="4">
        <v>3270.93</v>
      </c>
      <c r="N41" s="4">
        <f t="shared" ref="N41:N59" si="24">SUM(C41:M41)</f>
        <v>7193836.6500000004</v>
      </c>
    </row>
    <row r="42" spans="1:14" x14ac:dyDescent="0.25">
      <c r="A42" s="2">
        <v>3</v>
      </c>
      <c r="B42" s="3" t="s">
        <v>19</v>
      </c>
      <c r="C42" s="4">
        <v>5065194.4800000004</v>
      </c>
      <c r="D42" s="4">
        <v>998199.22</v>
      </c>
      <c r="E42" s="4">
        <v>118439.83</v>
      </c>
      <c r="F42" s="4">
        <v>37903.21</v>
      </c>
      <c r="G42" s="4">
        <v>41447.08</v>
      </c>
      <c r="H42" s="4">
        <v>82025.48</v>
      </c>
      <c r="I42" s="4">
        <v>212549</v>
      </c>
      <c r="J42" s="4">
        <v>6375.09</v>
      </c>
      <c r="K42" s="4">
        <v>35341.199999999997</v>
      </c>
      <c r="L42" s="4">
        <v>126713.66</v>
      </c>
      <c r="M42" s="4">
        <v>1710.31</v>
      </c>
      <c r="N42" s="4">
        <f t="shared" si="24"/>
        <v>6725898.5600000005</v>
      </c>
    </row>
    <row r="43" spans="1:14" x14ac:dyDescent="0.25">
      <c r="A43" s="2">
        <v>4</v>
      </c>
      <c r="B43" s="3" t="s">
        <v>20</v>
      </c>
      <c r="C43" s="4">
        <v>13606879.73</v>
      </c>
      <c r="D43" s="4">
        <v>5509972.04</v>
      </c>
      <c r="E43" s="4">
        <v>100525.44</v>
      </c>
      <c r="F43" s="4">
        <v>325974.56</v>
      </c>
      <c r="G43" s="4">
        <v>335379.13</v>
      </c>
      <c r="H43" s="4">
        <v>474753.52</v>
      </c>
      <c r="I43" s="4">
        <v>6091371</v>
      </c>
      <c r="J43" s="4">
        <v>23254.21</v>
      </c>
      <c r="K43" s="4">
        <v>128912.95</v>
      </c>
      <c r="L43" s="4">
        <v>462209.38</v>
      </c>
      <c r="M43" s="4">
        <v>2480345.92</v>
      </c>
      <c r="N43" s="4">
        <f t="shared" si="24"/>
        <v>29539577.879999995</v>
      </c>
    </row>
    <row r="44" spans="1:14" x14ac:dyDescent="0.25">
      <c r="A44" s="2">
        <v>5</v>
      </c>
      <c r="B44" s="3" t="s">
        <v>21</v>
      </c>
      <c r="C44" s="4">
        <v>9159371.4199999999</v>
      </c>
      <c r="D44" s="4">
        <v>2618524.1800000002</v>
      </c>
      <c r="E44" s="4">
        <v>65902.44</v>
      </c>
      <c r="F44" s="4">
        <v>232034.34</v>
      </c>
      <c r="G44" s="4">
        <v>252104.72</v>
      </c>
      <c r="H44" s="4">
        <v>385271.18</v>
      </c>
      <c r="I44" s="4">
        <v>1124091</v>
      </c>
      <c r="J44" s="4">
        <v>10769.95</v>
      </c>
      <c r="K44" s="4">
        <v>59704.69</v>
      </c>
      <c r="L44" s="4">
        <v>214067.46</v>
      </c>
      <c r="M44" s="4">
        <v>113308.81</v>
      </c>
      <c r="N44" s="4">
        <f t="shared" si="24"/>
        <v>14235150.189999999</v>
      </c>
    </row>
    <row r="45" spans="1:14" x14ac:dyDescent="0.25">
      <c r="A45" s="2">
        <v>6</v>
      </c>
      <c r="B45" s="3" t="s">
        <v>22</v>
      </c>
      <c r="C45" s="4">
        <v>6093741.0099999998</v>
      </c>
      <c r="D45" s="4">
        <v>883036.96</v>
      </c>
      <c r="E45" s="4">
        <v>176833.86</v>
      </c>
      <c r="F45" s="4">
        <v>114724.39</v>
      </c>
      <c r="G45" s="4">
        <v>122440</v>
      </c>
      <c r="H45" s="4">
        <v>449275.91</v>
      </c>
      <c r="I45" s="4">
        <v>440565</v>
      </c>
      <c r="J45" s="4">
        <v>9985.02</v>
      </c>
      <c r="K45" s="4">
        <v>55353.36</v>
      </c>
      <c r="L45" s="4">
        <v>198466.02</v>
      </c>
      <c r="M45" s="4">
        <v>250.74</v>
      </c>
      <c r="N45" s="4">
        <f t="shared" si="24"/>
        <v>8544672.2699999996</v>
      </c>
    </row>
    <row r="46" spans="1:14" x14ac:dyDescent="0.25">
      <c r="A46" s="2">
        <v>7</v>
      </c>
      <c r="B46" s="3" t="s">
        <v>23</v>
      </c>
      <c r="C46" s="4">
        <v>4566448.5</v>
      </c>
      <c r="D46" s="4">
        <v>670699.87</v>
      </c>
      <c r="E46" s="4">
        <v>173733.29</v>
      </c>
      <c r="F46" s="4">
        <v>38697.269999999997</v>
      </c>
      <c r="G46" s="4">
        <v>42207.58</v>
      </c>
      <c r="H46" s="4">
        <v>124281.03</v>
      </c>
      <c r="I46" s="4">
        <v>319545</v>
      </c>
      <c r="J46" s="4">
        <v>6761.16</v>
      </c>
      <c r="K46" s="4">
        <v>37481.42</v>
      </c>
      <c r="L46" s="4">
        <v>134387.31</v>
      </c>
      <c r="M46" s="4">
        <v>67.08</v>
      </c>
      <c r="N46" s="4">
        <f t="shared" si="24"/>
        <v>6114309.5099999998</v>
      </c>
    </row>
    <row r="47" spans="1:14" x14ac:dyDescent="0.25">
      <c r="A47" s="2">
        <v>8</v>
      </c>
      <c r="B47" s="3" t="s">
        <v>24</v>
      </c>
      <c r="C47" s="4">
        <v>6437759.7400000002</v>
      </c>
      <c r="D47" s="4">
        <v>1529355.19</v>
      </c>
      <c r="E47" s="4">
        <v>90879.23</v>
      </c>
      <c r="F47" s="4">
        <v>94362.69</v>
      </c>
      <c r="G47" s="4">
        <v>103047.33</v>
      </c>
      <c r="H47" s="4">
        <v>165915.17000000001</v>
      </c>
      <c r="I47" s="4">
        <v>352107</v>
      </c>
      <c r="J47" s="4">
        <v>7749.71</v>
      </c>
      <c r="K47" s="4">
        <v>42961.59</v>
      </c>
      <c r="L47" s="4">
        <v>154036.1</v>
      </c>
      <c r="M47" s="4">
        <v>16547.48</v>
      </c>
      <c r="N47" s="4">
        <f t="shared" si="24"/>
        <v>8994721.2300000023</v>
      </c>
    </row>
    <row r="48" spans="1:14" x14ac:dyDescent="0.25">
      <c r="A48" s="2">
        <v>9</v>
      </c>
      <c r="B48" s="3" t="s">
        <v>25</v>
      </c>
      <c r="C48" s="4">
        <v>5509269.1299999999</v>
      </c>
      <c r="D48" s="4">
        <v>1234803.82</v>
      </c>
      <c r="E48" s="4">
        <v>100525.44</v>
      </c>
      <c r="F48" s="4">
        <v>59060.65</v>
      </c>
      <c r="G48" s="4">
        <v>64261.99</v>
      </c>
      <c r="H48" s="4">
        <v>142923.18</v>
      </c>
      <c r="I48" s="4">
        <v>403139</v>
      </c>
      <c r="J48" s="4">
        <v>6444.1</v>
      </c>
      <c r="K48" s="4">
        <v>35723.760000000002</v>
      </c>
      <c r="L48" s="4">
        <v>128085.33</v>
      </c>
      <c r="M48" s="4">
        <v>3211.93</v>
      </c>
      <c r="N48" s="4">
        <f t="shared" si="24"/>
        <v>7687448.3300000001</v>
      </c>
    </row>
    <row r="49" spans="1:14" x14ac:dyDescent="0.25">
      <c r="A49" s="2">
        <v>10</v>
      </c>
      <c r="B49" s="3" t="s">
        <v>26</v>
      </c>
      <c r="C49" s="4">
        <v>4661982.5</v>
      </c>
      <c r="D49" s="4">
        <v>704390.81</v>
      </c>
      <c r="E49" s="4">
        <v>166670.89000000001</v>
      </c>
      <c r="F49" s="4">
        <v>44219.27</v>
      </c>
      <c r="G49" s="4">
        <v>48291.55</v>
      </c>
      <c r="H49" s="4">
        <v>143544.59</v>
      </c>
      <c r="I49" s="4">
        <v>29089</v>
      </c>
      <c r="J49" s="4">
        <v>6835.11</v>
      </c>
      <c r="K49" s="4">
        <v>37891.360000000001</v>
      </c>
      <c r="L49" s="4">
        <v>135857.10999999999</v>
      </c>
      <c r="M49" s="4">
        <v>417.77</v>
      </c>
      <c r="N49" s="4">
        <f t="shared" si="24"/>
        <v>5979189.96</v>
      </c>
    </row>
    <row r="50" spans="1:14" x14ac:dyDescent="0.25">
      <c r="A50" s="2">
        <v>11</v>
      </c>
      <c r="B50" s="3" t="s">
        <v>27</v>
      </c>
      <c r="C50" s="4">
        <v>6177166.3499999996</v>
      </c>
      <c r="D50" s="4">
        <v>2013817.33</v>
      </c>
      <c r="E50" s="4">
        <v>99491.92</v>
      </c>
      <c r="F50" s="4">
        <v>117410.11</v>
      </c>
      <c r="G50" s="4">
        <v>128904.22</v>
      </c>
      <c r="H50" s="4">
        <v>313809.59000000003</v>
      </c>
      <c r="I50" s="4">
        <v>2050553</v>
      </c>
      <c r="J50" s="4">
        <v>7777.31</v>
      </c>
      <c r="K50" s="4">
        <v>43114.58</v>
      </c>
      <c r="L50" s="4">
        <v>154584.66</v>
      </c>
      <c r="M50" s="4">
        <v>3539.64</v>
      </c>
      <c r="N50" s="4">
        <f t="shared" si="24"/>
        <v>11110168.710000001</v>
      </c>
    </row>
    <row r="51" spans="1:14" x14ac:dyDescent="0.25">
      <c r="A51" s="2">
        <v>12</v>
      </c>
      <c r="B51" s="3" t="s">
        <v>28</v>
      </c>
      <c r="C51" s="4">
        <v>6247387.2999999998</v>
      </c>
      <c r="D51" s="4">
        <v>1458750.77</v>
      </c>
      <c r="E51" s="4">
        <v>86917.39</v>
      </c>
      <c r="F51" s="4">
        <v>76994.039999999994</v>
      </c>
      <c r="G51" s="4">
        <v>84034.91</v>
      </c>
      <c r="H51" s="4">
        <v>160322.51999999999</v>
      </c>
      <c r="I51" s="4">
        <v>111826</v>
      </c>
      <c r="J51" s="4">
        <v>7052.45</v>
      </c>
      <c r="K51" s="4">
        <v>39096.26</v>
      </c>
      <c r="L51" s="4">
        <v>140177.19</v>
      </c>
      <c r="M51" s="4">
        <v>3562.15</v>
      </c>
      <c r="N51" s="4">
        <f t="shared" si="24"/>
        <v>8416120.9800000004</v>
      </c>
    </row>
    <row r="52" spans="1:14" x14ac:dyDescent="0.25">
      <c r="A52" s="2">
        <v>13</v>
      </c>
      <c r="B52" s="3" t="s">
        <v>29</v>
      </c>
      <c r="C52" s="4">
        <v>8127747</v>
      </c>
      <c r="D52" s="4">
        <v>2105568.54</v>
      </c>
      <c r="E52" s="4">
        <v>65385.67</v>
      </c>
      <c r="F52" s="4">
        <v>137297.07</v>
      </c>
      <c r="G52" s="4">
        <v>150198.14000000001</v>
      </c>
      <c r="H52" s="4">
        <v>210656.34</v>
      </c>
      <c r="I52" s="4">
        <v>58014</v>
      </c>
      <c r="J52" s="4">
        <v>8539.52</v>
      </c>
      <c r="K52" s="4">
        <v>47340.02</v>
      </c>
      <c r="L52" s="4">
        <v>169734.71</v>
      </c>
      <c r="M52" s="4">
        <v>9202.17</v>
      </c>
      <c r="N52" s="4">
        <f t="shared" si="24"/>
        <v>11089683.18</v>
      </c>
    </row>
    <row r="53" spans="1:14" ht="19.5" x14ac:dyDescent="0.25">
      <c r="A53" s="2">
        <v>14</v>
      </c>
      <c r="B53" s="3" t="s">
        <v>30</v>
      </c>
      <c r="C53" s="4">
        <v>4585915.08</v>
      </c>
      <c r="D53" s="4">
        <v>881121.15</v>
      </c>
      <c r="E53" s="4">
        <v>128430.55</v>
      </c>
      <c r="F53" s="4">
        <v>26028.16</v>
      </c>
      <c r="G53" s="4">
        <v>28518.63</v>
      </c>
      <c r="H53" s="4">
        <v>50955.22</v>
      </c>
      <c r="I53" s="4">
        <v>343154</v>
      </c>
      <c r="J53" s="4">
        <v>5735.5</v>
      </c>
      <c r="K53" s="4">
        <v>31795.51</v>
      </c>
      <c r="L53" s="4">
        <v>114000.84</v>
      </c>
      <c r="M53" s="4">
        <v>624.34</v>
      </c>
      <c r="N53" s="4">
        <f t="shared" si="24"/>
        <v>6196278.9799999995</v>
      </c>
    </row>
    <row r="54" spans="1:14" x14ac:dyDescent="0.25">
      <c r="A54" s="2">
        <v>15</v>
      </c>
      <c r="B54" s="3" t="s">
        <v>31</v>
      </c>
      <c r="C54" s="4">
        <v>6059907.0199999996</v>
      </c>
      <c r="D54" s="4">
        <v>1264612.4099999999</v>
      </c>
      <c r="E54" s="4">
        <v>100525.44</v>
      </c>
      <c r="F54" s="4">
        <v>79443.350000000006</v>
      </c>
      <c r="G54" s="4">
        <v>86696.65</v>
      </c>
      <c r="H54" s="4">
        <v>141058.97</v>
      </c>
      <c r="I54" s="4">
        <v>377930</v>
      </c>
      <c r="J54" s="4">
        <v>7587.19</v>
      </c>
      <c r="K54" s="4">
        <v>42060.63</v>
      </c>
      <c r="L54" s="4">
        <v>150805.78</v>
      </c>
      <c r="M54" s="4">
        <v>3595.57</v>
      </c>
      <c r="N54" s="4">
        <f t="shared" si="24"/>
        <v>8314223.0100000007</v>
      </c>
    </row>
    <row r="55" spans="1:14" x14ac:dyDescent="0.25">
      <c r="A55" s="2">
        <v>16</v>
      </c>
      <c r="B55" s="3" t="s">
        <v>32</v>
      </c>
      <c r="C55" s="4">
        <v>13672355.73</v>
      </c>
      <c r="D55" s="4">
        <v>5776417.9800000004</v>
      </c>
      <c r="E55" s="4">
        <v>42303.67</v>
      </c>
      <c r="F55" s="4">
        <v>308789.40999999997</v>
      </c>
      <c r="G55" s="4">
        <v>337660.62</v>
      </c>
      <c r="H55" s="4">
        <v>533787.01</v>
      </c>
      <c r="I55" s="4">
        <v>1936777</v>
      </c>
      <c r="J55" s="4">
        <v>13564.48</v>
      </c>
      <c r="K55" s="4">
        <v>75196.570000000007</v>
      </c>
      <c r="L55" s="4">
        <v>269612.64</v>
      </c>
      <c r="M55" s="4">
        <v>68522.47</v>
      </c>
      <c r="N55" s="4">
        <f t="shared" si="24"/>
        <v>23034987.580000006</v>
      </c>
    </row>
    <row r="56" spans="1:14" x14ac:dyDescent="0.25">
      <c r="A56" s="2">
        <v>17</v>
      </c>
      <c r="B56" s="3" t="s">
        <v>33</v>
      </c>
      <c r="C56" s="4">
        <v>7039220</v>
      </c>
      <c r="D56" s="4">
        <v>1625361.19</v>
      </c>
      <c r="E56" s="4">
        <v>83300.070000000007</v>
      </c>
      <c r="F56" s="4">
        <v>135422.89000000001</v>
      </c>
      <c r="G56" s="4">
        <v>149057.39000000001</v>
      </c>
      <c r="H56" s="4">
        <v>282739.34000000003</v>
      </c>
      <c r="I56" s="4">
        <v>0</v>
      </c>
      <c r="J56" s="4">
        <v>8394.19</v>
      </c>
      <c r="K56" s="4">
        <v>46534.37</v>
      </c>
      <c r="L56" s="4">
        <v>166846.09</v>
      </c>
      <c r="M56" s="4">
        <v>8449.24</v>
      </c>
      <c r="N56" s="4">
        <f t="shared" si="24"/>
        <v>9545324.7699999996</v>
      </c>
    </row>
    <row r="57" spans="1:14" x14ac:dyDescent="0.25">
      <c r="A57" s="2">
        <v>18</v>
      </c>
      <c r="B57" s="3" t="s">
        <v>34</v>
      </c>
      <c r="C57" s="4">
        <v>56678434.799999997</v>
      </c>
      <c r="D57" s="4">
        <v>20449758.030000001</v>
      </c>
      <c r="E57" s="4">
        <v>19393.919999999998</v>
      </c>
      <c r="F57" s="4">
        <v>1242116.32</v>
      </c>
      <c r="G57" s="4">
        <v>1346840</v>
      </c>
      <c r="H57" s="4">
        <v>1803317.7</v>
      </c>
      <c r="I57" s="4">
        <v>3045063</v>
      </c>
      <c r="J57" s="4">
        <v>48365.87</v>
      </c>
      <c r="K57" s="4">
        <v>268122.93</v>
      </c>
      <c r="L57" s="4">
        <v>961338.09</v>
      </c>
      <c r="M57" s="4">
        <v>4991488.72</v>
      </c>
      <c r="N57" s="4">
        <f t="shared" si="24"/>
        <v>90854239.38000001</v>
      </c>
    </row>
    <row r="58" spans="1:14" x14ac:dyDescent="0.25">
      <c r="A58" s="2">
        <v>19</v>
      </c>
      <c r="B58" s="3" t="s">
        <v>35</v>
      </c>
      <c r="C58" s="4">
        <v>7234267.8399999999</v>
      </c>
      <c r="D58" s="4">
        <v>2343625.85</v>
      </c>
      <c r="E58" s="4">
        <v>77960.2</v>
      </c>
      <c r="F58" s="4">
        <v>103976.06</v>
      </c>
      <c r="G58" s="4">
        <v>114074.53</v>
      </c>
      <c r="H58" s="4">
        <v>169643.6</v>
      </c>
      <c r="I58" s="4">
        <v>-4712</v>
      </c>
      <c r="J58" s="4">
        <v>8283.83</v>
      </c>
      <c r="K58" s="4">
        <v>45922.559999999998</v>
      </c>
      <c r="L58" s="4">
        <v>164652.48000000001</v>
      </c>
      <c r="M58" s="4">
        <v>5158.8599999999997</v>
      </c>
      <c r="N58" s="4">
        <f t="shared" si="24"/>
        <v>10262853.809999999</v>
      </c>
    </row>
    <row r="59" spans="1:14" x14ac:dyDescent="0.25">
      <c r="A59" s="2">
        <v>20</v>
      </c>
      <c r="B59" s="3" t="s">
        <v>36</v>
      </c>
      <c r="C59" s="4">
        <v>7730004.0099999998</v>
      </c>
      <c r="D59" s="4">
        <v>2028223.43</v>
      </c>
      <c r="E59" s="4">
        <v>92257.21</v>
      </c>
      <c r="F59" s="4">
        <v>160731.4</v>
      </c>
      <c r="G59" s="4">
        <v>171872.3</v>
      </c>
      <c r="H59" s="4">
        <v>241726.6</v>
      </c>
      <c r="I59" s="4">
        <v>1592806</v>
      </c>
      <c r="J59" s="4">
        <v>10538.93</v>
      </c>
      <c r="K59" s="4">
        <v>58424.03</v>
      </c>
      <c r="L59" s="4">
        <v>209475.73</v>
      </c>
      <c r="M59" s="4">
        <v>115089.51</v>
      </c>
      <c r="N59" s="4">
        <f t="shared" si="24"/>
        <v>12411149.15</v>
      </c>
    </row>
    <row r="60" spans="1:14" x14ac:dyDescent="0.25">
      <c r="A60" s="44" t="s">
        <v>37</v>
      </c>
      <c r="B60" s="45"/>
      <c r="C60" s="5">
        <f>SUM(C40:C59)</f>
        <v>190909069.65000001</v>
      </c>
      <c r="D60" s="5">
        <f t="shared" ref="D60:M60" si="25">SUM(D40:D59)</f>
        <v>56916776</v>
      </c>
      <c r="E60" s="5">
        <f t="shared" si="25"/>
        <v>1982948.1799999997</v>
      </c>
      <c r="F60" s="5">
        <f t="shared" si="25"/>
        <v>3513558.83</v>
      </c>
      <c r="G60" s="5">
        <f t="shared" si="25"/>
        <v>3802484.4699999993</v>
      </c>
      <c r="H60" s="5">
        <f t="shared" si="25"/>
        <v>6214051.3499999987</v>
      </c>
      <c r="I60" s="5">
        <f t="shared" si="25"/>
        <v>19368278</v>
      </c>
      <c r="J60" s="5">
        <f t="shared" si="25"/>
        <v>218635.65</v>
      </c>
      <c r="K60" s="5">
        <f t="shared" si="25"/>
        <v>1212037.08</v>
      </c>
      <c r="L60" s="5">
        <f t="shared" si="25"/>
        <v>4345683.5999999996</v>
      </c>
      <c r="M60" s="5">
        <f t="shared" si="25"/>
        <v>7845457.9500000002</v>
      </c>
      <c r="N60" s="5">
        <f>SUM(N40:N59)</f>
        <v>296328980.75999999</v>
      </c>
    </row>
    <row r="61" spans="1:14" x14ac:dyDescent="0.25">
      <c r="A61" s="6" t="s">
        <v>38</v>
      </c>
    </row>
    <row r="62" spans="1:14" x14ac:dyDescent="0.25">
      <c r="B62" s="7" t="s">
        <v>39</v>
      </c>
      <c r="C62" s="46" t="s">
        <v>40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5" spans="1:14" x14ac:dyDescent="0.25">
      <c r="A65" s="37" t="s">
        <v>51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6" spans="1:14" x14ac:dyDescent="0.25">
      <c r="N66" s="1" t="s">
        <v>2</v>
      </c>
    </row>
    <row r="67" spans="1:14" ht="20.100000000000001" customHeight="1" x14ac:dyDescent="0.25">
      <c r="A67" s="50" t="s">
        <v>3</v>
      </c>
      <c r="B67" s="50" t="s">
        <v>4</v>
      </c>
      <c r="C67" s="38" t="s">
        <v>5</v>
      </c>
      <c r="D67" s="38" t="s">
        <v>6</v>
      </c>
      <c r="E67" s="38" t="s">
        <v>7</v>
      </c>
      <c r="F67" s="38" t="s">
        <v>8</v>
      </c>
      <c r="G67" s="38" t="s">
        <v>9</v>
      </c>
      <c r="H67" s="38" t="s">
        <v>10</v>
      </c>
      <c r="I67" s="47" t="s">
        <v>11</v>
      </c>
      <c r="J67" s="38" t="s">
        <v>12</v>
      </c>
      <c r="K67" s="38" t="s">
        <v>13</v>
      </c>
      <c r="L67" s="38" t="s">
        <v>14</v>
      </c>
      <c r="M67" s="38" t="s">
        <v>60</v>
      </c>
      <c r="N67" s="38" t="s">
        <v>16</v>
      </c>
    </row>
    <row r="68" spans="1:14" ht="20.100000000000001" customHeight="1" x14ac:dyDescent="0.25">
      <c r="A68" s="51"/>
      <c r="B68" s="51"/>
      <c r="C68" s="39"/>
      <c r="D68" s="39"/>
      <c r="E68" s="39"/>
      <c r="F68" s="39"/>
      <c r="G68" s="39"/>
      <c r="H68" s="39"/>
      <c r="I68" s="48"/>
      <c r="J68" s="39"/>
      <c r="K68" s="39"/>
      <c r="L68" s="39"/>
      <c r="M68" s="39"/>
      <c r="N68" s="39"/>
    </row>
    <row r="69" spans="1:14" ht="20.100000000000001" customHeight="1" x14ac:dyDescent="0.25">
      <c r="A69" s="52"/>
      <c r="B69" s="52"/>
      <c r="C69" s="40"/>
      <c r="D69" s="40"/>
      <c r="E69" s="40"/>
      <c r="F69" s="40"/>
      <c r="G69" s="40"/>
      <c r="H69" s="40"/>
      <c r="I69" s="49"/>
      <c r="J69" s="40"/>
      <c r="K69" s="40"/>
      <c r="L69" s="40"/>
      <c r="M69" s="40"/>
      <c r="N69" s="40"/>
    </row>
    <row r="70" spans="1:14" x14ac:dyDescent="0.25">
      <c r="A70" s="2">
        <v>1</v>
      </c>
      <c r="B70" s="3" t="s">
        <v>17</v>
      </c>
      <c r="C70" s="4">
        <v>5094068.8899999997</v>
      </c>
      <c r="D70" s="4">
        <v>1460002.02</v>
      </c>
      <c r="E70" s="4">
        <v>90699.58</v>
      </c>
      <c r="F70" s="4">
        <v>0</v>
      </c>
      <c r="G70" s="4">
        <v>121274.95</v>
      </c>
      <c r="H70" s="4">
        <v>0</v>
      </c>
      <c r="I70" s="4">
        <v>364871</v>
      </c>
      <c r="J70" s="4">
        <v>8021.55</v>
      </c>
      <c r="K70" s="4">
        <v>34326.160000000003</v>
      </c>
      <c r="L70" s="4">
        <v>81698.5</v>
      </c>
      <c r="M70" s="4">
        <v>-21347.93</v>
      </c>
      <c r="N70" s="4">
        <f>SUM(C70:M70)</f>
        <v>7233614.7200000007</v>
      </c>
    </row>
    <row r="71" spans="1:14" x14ac:dyDescent="0.25">
      <c r="A71" s="2">
        <v>2</v>
      </c>
      <c r="B71" s="3" t="s">
        <v>18</v>
      </c>
      <c r="C71" s="4">
        <v>3822916.79</v>
      </c>
      <c r="D71" s="4">
        <v>922433.53</v>
      </c>
      <c r="E71" s="4">
        <v>120896.49</v>
      </c>
      <c r="F71" s="4">
        <v>0</v>
      </c>
      <c r="G71" s="4">
        <v>49265.59</v>
      </c>
      <c r="H71" s="4">
        <v>0</v>
      </c>
      <c r="I71" s="4">
        <v>132369</v>
      </c>
      <c r="J71" s="4">
        <v>6600.48</v>
      </c>
      <c r="K71" s="4">
        <v>28245.07</v>
      </c>
      <c r="L71" s="4">
        <v>67225.09</v>
      </c>
      <c r="M71" s="4">
        <v>-17566.009999999998</v>
      </c>
      <c r="N71" s="4">
        <f t="shared" ref="N71:N89" si="26">SUM(C71:M71)</f>
        <v>5132386.0300000012</v>
      </c>
    </row>
    <row r="72" spans="1:14" x14ac:dyDescent="0.25">
      <c r="A72" s="2">
        <v>3</v>
      </c>
      <c r="B72" s="3" t="s">
        <v>19</v>
      </c>
      <c r="C72" s="4">
        <v>3652032.92</v>
      </c>
      <c r="D72" s="4">
        <v>843582.79</v>
      </c>
      <c r="E72" s="4">
        <v>126476.35</v>
      </c>
      <c r="F72" s="4">
        <v>0</v>
      </c>
      <c r="G72" s="4">
        <v>35995.54</v>
      </c>
      <c r="H72" s="4">
        <v>0</v>
      </c>
      <c r="I72" s="4">
        <v>253862</v>
      </c>
      <c r="J72" s="4">
        <v>6375.09</v>
      </c>
      <c r="K72" s="4">
        <v>27280.55</v>
      </c>
      <c r="L72" s="4">
        <v>64929.49</v>
      </c>
      <c r="M72" s="4">
        <v>-16966.169999999998</v>
      </c>
      <c r="N72" s="4">
        <f t="shared" si="26"/>
        <v>4993568.5599999996</v>
      </c>
    </row>
    <row r="73" spans="1:14" x14ac:dyDescent="0.25">
      <c r="A73" s="2">
        <v>4</v>
      </c>
      <c r="B73" s="3" t="s">
        <v>20</v>
      </c>
      <c r="C73" s="4">
        <v>9197921.7599999998</v>
      </c>
      <c r="D73" s="4">
        <v>4631796.1500000004</v>
      </c>
      <c r="E73" s="4">
        <v>109408.53</v>
      </c>
      <c r="F73" s="4">
        <v>0</v>
      </c>
      <c r="G73" s="4">
        <v>451713.4</v>
      </c>
      <c r="H73" s="4">
        <v>0</v>
      </c>
      <c r="I73" s="4">
        <v>3844331</v>
      </c>
      <c r="J73" s="4">
        <v>23254.21</v>
      </c>
      <c r="K73" s="4">
        <v>99510.399999999994</v>
      </c>
      <c r="L73" s="4">
        <v>236841.23</v>
      </c>
      <c r="M73" s="4">
        <v>-61886.95</v>
      </c>
      <c r="N73" s="4">
        <f t="shared" si="26"/>
        <v>18532889.73</v>
      </c>
    </row>
    <row r="74" spans="1:14" x14ac:dyDescent="0.25">
      <c r="A74" s="2">
        <v>5</v>
      </c>
      <c r="B74" s="3" t="s">
        <v>21</v>
      </c>
      <c r="C74" s="4">
        <v>6679750.3399999999</v>
      </c>
      <c r="D74" s="4">
        <v>2209308.27</v>
      </c>
      <c r="E74" s="4">
        <v>76421.7</v>
      </c>
      <c r="F74" s="4">
        <v>0</v>
      </c>
      <c r="G74" s="4">
        <v>225639.36</v>
      </c>
      <c r="H74" s="4">
        <v>0</v>
      </c>
      <c r="I74" s="4">
        <v>2340698</v>
      </c>
      <c r="J74" s="4">
        <v>10769.95</v>
      </c>
      <c r="K74" s="4">
        <v>46087.21</v>
      </c>
      <c r="L74" s="4">
        <v>109690.55</v>
      </c>
      <c r="M74" s="4">
        <v>-28662.3</v>
      </c>
      <c r="N74" s="4">
        <f t="shared" si="26"/>
        <v>11669703.079999998</v>
      </c>
    </row>
    <row r="75" spans="1:14" x14ac:dyDescent="0.25">
      <c r="A75" s="2">
        <v>6</v>
      </c>
      <c r="B75" s="3" t="s">
        <v>22</v>
      </c>
      <c r="C75" s="4">
        <v>4162132.59</v>
      </c>
      <c r="D75" s="4">
        <v>742102.09</v>
      </c>
      <c r="E75" s="4">
        <v>182110.86</v>
      </c>
      <c r="F75" s="4">
        <v>0</v>
      </c>
      <c r="G75" s="4">
        <v>106023.08</v>
      </c>
      <c r="H75" s="4">
        <v>0</v>
      </c>
      <c r="I75" s="4">
        <v>421821</v>
      </c>
      <c r="J75" s="4">
        <v>9985.02</v>
      </c>
      <c r="K75" s="4">
        <v>42728.33</v>
      </c>
      <c r="L75" s="4">
        <v>101696.2</v>
      </c>
      <c r="M75" s="4">
        <v>-26573.360000000001</v>
      </c>
      <c r="N75" s="4">
        <f t="shared" si="26"/>
        <v>5742025.8099999996</v>
      </c>
    </row>
    <row r="76" spans="1:14" x14ac:dyDescent="0.25">
      <c r="A76" s="2">
        <v>7</v>
      </c>
      <c r="B76" s="3" t="s">
        <v>23</v>
      </c>
      <c r="C76" s="4">
        <v>3191077.53</v>
      </c>
      <c r="D76" s="4">
        <v>564338.57999999996</v>
      </c>
      <c r="E76" s="4">
        <v>179156.82</v>
      </c>
      <c r="F76" s="4">
        <v>0</v>
      </c>
      <c r="G76" s="4">
        <v>36547.07</v>
      </c>
      <c r="H76" s="4">
        <v>0</v>
      </c>
      <c r="I76" s="4">
        <v>0</v>
      </c>
      <c r="J76" s="4">
        <v>6761.16</v>
      </c>
      <c r="K76" s="4">
        <v>28932.639999999999</v>
      </c>
      <c r="L76" s="4">
        <v>68861.55</v>
      </c>
      <c r="M76" s="4">
        <v>-17993.62</v>
      </c>
      <c r="N76" s="4">
        <f t="shared" si="26"/>
        <v>4057681.7299999995</v>
      </c>
    </row>
    <row r="77" spans="1:14" x14ac:dyDescent="0.25">
      <c r="A77" s="2">
        <v>8</v>
      </c>
      <c r="B77" s="3" t="s">
        <v>24</v>
      </c>
      <c r="C77" s="4">
        <v>4676942.22</v>
      </c>
      <c r="D77" s="4">
        <v>1291457.79</v>
      </c>
      <c r="E77" s="4">
        <v>100218.17</v>
      </c>
      <c r="F77" s="4">
        <v>0</v>
      </c>
      <c r="G77" s="4">
        <v>90293.3</v>
      </c>
      <c r="H77" s="4">
        <v>0</v>
      </c>
      <c r="I77" s="4">
        <v>813818</v>
      </c>
      <c r="J77" s="4">
        <v>7749.71</v>
      </c>
      <c r="K77" s="4">
        <v>33162.879999999997</v>
      </c>
      <c r="L77" s="4">
        <v>78929.81</v>
      </c>
      <c r="M77" s="4">
        <v>-20624.47</v>
      </c>
      <c r="N77" s="4">
        <f t="shared" si="26"/>
        <v>7071947.4099999992</v>
      </c>
    </row>
    <row r="78" spans="1:14" x14ac:dyDescent="0.25">
      <c r="A78" s="2">
        <v>9</v>
      </c>
      <c r="B78" s="3" t="s">
        <v>25</v>
      </c>
      <c r="C78" s="4">
        <v>4021192.77</v>
      </c>
      <c r="D78" s="4">
        <v>1043360.76</v>
      </c>
      <c r="E78" s="4">
        <v>109408.53</v>
      </c>
      <c r="F78" s="4">
        <v>0</v>
      </c>
      <c r="G78" s="4">
        <v>55846.04</v>
      </c>
      <c r="H78" s="4">
        <v>0</v>
      </c>
      <c r="I78" s="4">
        <v>353621</v>
      </c>
      <c r="J78" s="4">
        <v>6444.1</v>
      </c>
      <c r="K78" s="4">
        <v>27575.86</v>
      </c>
      <c r="L78" s="4">
        <v>65632.350000000006</v>
      </c>
      <c r="M78" s="4">
        <v>-17149.830000000002</v>
      </c>
      <c r="N78" s="4">
        <f t="shared" si="26"/>
        <v>5665931.5800000001</v>
      </c>
    </row>
    <row r="79" spans="1:14" x14ac:dyDescent="0.25">
      <c r="A79" s="2">
        <v>10</v>
      </c>
      <c r="B79" s="3" t="s">
        <v>26</v>
      </c>
      <c r="C79" s="4">
        <v>3264586.32</v>
      </c>
      <c r="D79" s="4">
        <v>595175.31000000006</v>
      </c>
      <c r="E79" s="4">
        <v>172428.16</v>
      </c>
      <c r="F79" s="4">
        <v>0</v>
      </c>
      <c r="G79" s="4">
        <v>41837.300000000003</v>
      </c>
      <c r="H79" s="4">
        <v>0</v>
      </c>
      <c r="I79" s="4">
        <v>308718</v>
      </c>
      <c r="J79" s="4">
        <v>6835.11</v>
      </c>
      <c r="K79" s="4">
        <v>29249.07</v>
      </c>
      <c r="L79" s="4">
        <v>69614.69</v>
      </c>
      <c r="M79" s="4">
        <v>-18190.419999999998</v>
      </c>
      <c r="N79" s="4">
        <f t="shared" si="26"/>
        <v>4470253.540000001</v>
      </c>
    </row>
    <row r="80" spans="1:14" x14ac:dyDescent="0.25">
      <c r="A80" s="2">
        <v>11</v>
      </c>
      <c r="B80" s="3" t="s">
        <v>27</v>
      </c>
      <c r="C80" s="4">
        <v>4453502.59</v>
      </c>
      <c r="D80" s="4">
        <v>1503889.32</v>
      </c>
      <c r="E80" s="4">
        <v>108423.85</v>
      </c>
      <c r="F80" s="4">
        <v>0</v>
      </c>
      <c r="G80" s="4">
        <v>111833.65</v>
      </c>
      <c r="H80" s="4">
        <v>0</v>
      </c>
      <c r="I80" s="4">
        <v>987753</v>
      </c>
      <c r="J80" s="4">
        <v>7777.31</v>
      </c>
      <c r="K80" s="4">
        <v>33280.980000000003</v>
      </c>
      <c r="L80" s="4">
        <v>79210.899999999994</v>
      </c>
      <c r="M80" s="4">
        <v>-20697.919999999998</v>
      </c>
      <c r="N80" s="4">
        <f t="shared" si="26"/>
        <v>7264973.6800000006</v>
      </c>
    </row>
    <row r="81" spans="1:14" x14ac:dyDescent="0.25">
      <c r="A81" s="2">
        <v>12</v>
      </c>
      <c r="B81" s="3" t="s">
        <v>28</v>
      </c>
      <c r="C81" s="4">
        <v>4585437.57</v>
      </c>
      <c r="D81" s="4">
        <v>1232612.6399999999</v>
      </c>
      <c r="E81" s="4">
        <v>96443.56</v>
      </c>
      <c r="F81" s="4">
        <v>0</v>
      </c>
      <c r="G81" s="4">
        <v>72987.92</v>
      </c>
      <c r="H81" s="4">
        <v>0</v>
      </c>
      <c r="I81" s="4">
        <v>993965</v>
      </c>
      <c r="J81" s="4">
        <v>7052.45</v>
      </c>
      <c r="K81" s="4">
        <v>30179.16</v>
      </c>
      <c r="L81" s="4">
        <v>71828.350000000006</v>
      </c>
      <c r="M81" s="4">
        <v>-18768.849999999999</v>
      </c>
      <c r="N81" s="4">
        <f t="shared" si="26"/>
        <v>7071737.7999999998</v>
      </c>
    </row>
    <row r="82" spans="1:14" x14ac:dyDescent="0.25">
      <c r="A82" s="2">
        <v>13</v>
      </c>
      <c r="B82" s="3" t="s">
        <v>29</v>
      </c>
      <c r="C82" s="4">
        <v>6029124.1799999997</v>
      </c>
      <c r="D82" s="4">
        <v>1778873.1</v>
      </c>
      <c r="E82" s="4">
        <v>75929.36</v>
      </c>
      <c r="F82" s="4">
        <v>0</v>
      </c>
      <c r="G82" s="4">
        <v>130637.96</v>
      </c>
      <c r="H82" s="4">
        <v>0</v>
      </c>
      <c r="I82" s="4">
        <v>1291639</v>
      </c>
      <c r="J82" s="4">
        <v>8539.52</v>
      </c>
      <c r="K82" s="4">
        <v>36542.68</v>
      </c>
      <c r="L82" s="4">
        <v>86973.95</v>
      </c>
      <c r="M82" s="4">
        <v>-22726.42</v>
      </c>
      <c r="N82" s="4">
        <f t="shared" si="26"/>
        <v>9415533.3299999982</v>
      </c>
    </row>
    <row r="83" spans="1:14" ht="19.5" x14ac:dyDescent="0.25">
      <c r="A83" s="2">
        <v>14</v>
      </c>
      <c r="B83" s="3" t="s">
        <v>30</v>
      </c>
      <c r="C83" s="4">
        <v>3310106.04</v>
      </c>
      <c r="D83" s="4">
        <v>744819.71</v>
      </c>
      <c r="E83" s="4">
        <v>135994.94</v>
      </c>
      <c r="F83" s="4">
        <v>0</v>
      </c>
      <c r="G83" s="4">
        <v>24731.63</v>
      </c>
      <c r="H83" s="4">
        <v>0</v>
      </c>
      <c r="I83" s="4">
        <v>243537</v>
      </c>
      <c r="J83" s="4">
        <v>5735.5</v>
      </c>
      <c r="K83" s="4">
        <v>24543.57</v>
      </c>
      <c r="L83" s="4">
        <v>58415.3</v>
      </c>
      <c r="M83" s="4">
        <v>-15264</v>
      </c>
      <c r="N83" s="4">
        <f t="shared" si="26"/>
        <v>4532619.6900000004</v>
      </c>
    </row>
    <row r="84" spans="1:14" x14ac:dyDescent="0.25">
      <c r="A84" s="2">
        <v>15</v>
      </c>
      <c r="B84" s="3" t="s">
        <v>31</v>
      </c>
      <c r="C84" s="4">
        <v>4373210.57</v>
      </c>
      <c r="D84" s="4">
        <v>1068381.1100000001</v>
      </c>
      <c r="E84" s="4">
        <v>109408.53</v>
      </c>
      <c r="F84" s="4">
        <v>0</v>
      </c>
      <c r="G84" s="4">
        <v>75294.59</v>
      </c>
      <c r="H84" s="4">
        <v>0</v>
      </c>
      <c r="I84" s="4">
        <v>365117</v>
      </c>
      <c r="J84" s="4">
        <v>7587.19</v>
      </c>
      <c r="K84" s="4">
        <v>32467.42</v>
      </c>
      <c r="L84" s="4">
        <v>77274.559999999998</v>
      </c>
      <c r="M84" s="4">
        <v>-20191.95</v>
      </c>
      <c r="N84" s="4">
        <f t="shared" si="26"/>
        <v>6088549.0200000005</v>
      </c>
    </row>
    <row r="85" spans="1:14" x14ac:dyDescent="0.25">
      <c r="A85" s="2">
        <v>16</v>
      </c>
      <c r="B85" s="3" t="s">
        <v>32</v>
      </c>
      <c r="C85" s="4">
        <v>10222126.43</v>
      </c>
      <c r="D85" s="4">
        <v>4360152.3099999996</v>
      </c>
      <c r="E85" s="4">
        <v>53938.13</v>
      </c>
      <c r="F85" s="4">
        <v>0</v>
      </c>
      <c r="G85" s="4">
        <v>296799.06</v>
      </c>
      <c r="H85" s="4">
        <v>0</v>
      </c>
      <c r="I85" s="4">
        <v>1933228</v>
      </c>
      <c r="J85" s="4">
        <v>13564.48</v>
      </c>
      <c r="K85" s="4">
        <v>58045.69</v>
      </c>
      <c r="L85" s="4">
        <v>138152.51999999999</v>
      </c>
      <c r="M85" s="4">
        <v>-36099.449999999997</v>
      </c>
      <c r="N85" s="4">
        <f t="shared" si="26"/>
        <v>17039907.170000002</v>
      </c>
    </row>
    <row r="86" spans="1:14" x14ac:dyDescent="0.25">
      <c r="A86" s="2">
        <v>17</v>
      </c>
      <c r="B86" s="3" t="s">
        <v>33</v>
      </c>
      <c r="C86" s="4">
        <v>5121847.74</v>
      </c>
      <c r="D86" s="4">
        <v>1372877.8</v>
      </c>
      <c r="E86" s="4">
        <v>92997.17</v>
      </c>
      <c r="F86" s="4">
        <v>0</v>
      </c>
      <c r="G86" s="4">
        <v>129601.35</v>
      </c>
      <c r="H86" s="4">
        <v>0</v>
      </c>
      <c r="I86" s="4">
        <v>0</v>
      </c>
      <c r="J86" s="4">
        <v>8394.19</v>
      </c>
      <c r="K86" s="4">
        <v>35920.78</v>
      </c>
      <c r="L86" s="4">
        <v>85493.79</v>
      </c>
      <c r="M86" s="4">
        <v>-22339.65</v>
      </c>
      <c r="N86" s="4">
        <f t="shared" si="26"/>
        <v>6824793.1699999999</v>
      </c>
    </row>
    <row r="87" spans="1:14" x14ac:dyDescent="0.25">
      <c r="A87" s="2">
        <v>18</v>
      </c>
      <c r="B87" s="3" t="s">
        <v>34</v>
      </c>
      <c r="C87" s="4">
        <v>43161949.729999997</v>
      </c>
      <c r="D87" s="4">
        <v>17260717.039999999</v>
      </c>
      <c r="E87" s="4">
        <v>32111.02</v>
      </c>
      <c r="F87" s="4">
        <v>0</v>
      </c>
      <c r="G87" s="4">
        <v>1490771.88</v>
      </c>
      <c r="H87" s="4">
        <v>0</v>
      </c>
      <c r="I87" s="4">
        <v>5682849</v>
      </c>
      <c r="J87" s="4">
        <v>48365.87</v>
      </c>
      <c r="K87" s="4">
        <v>206969.28</v>
      </c>
      <c r="L87" s="4">
        <v>492600.33</v>
      </c>
      <c r="M87" s="4">
        <v>-128717.18</v>
      </c>
      <c r="N87" s="4">
        <f t="shared" si="26"/>
        <v>68247616.969999999</v>
      </c>
    </row>
    <row r="88" spans="1:14" x14ac:dyDescent="0.25">
      <c r="A88" s="2">
        <v>19</v>
      </c>
      <c r="B88" s="3" t="s">
        <v>35</v>
      </c>
      <c r="C88" s="4">
        <v>5298055.51</v>
      </c>
      <c r="D88" s="4">
        <v>1790565.79</v>
      </c>
      <c r="E88" s="4">
        <v>87909.65</v>
      </c>
      <c r="F88" s="4">
        <v>0</v>
      </c>
      <c r="G88" s="4">
        <v>99099.65</v>
      </c>
      <c r="H88" s="4">
        <v>0</v>
      </c>
      <c r="I88" s="4">
        <v>2322187</v>
      </c>
      <c r="J88" s="4">
        <v>8283.83</v>
      </c>
      <c r="K88" s="4">
        <v>35448.51</v>
      </c>
      <c r="L88" s="4">
        <v>84369.76</v>
      </c>
      <c r="M88" s="4">
        <v>-22045.94</v>
      </c>
      <c r="N88" s="4">
        <f t="shared" si="26"/>
        <v>9703873.7600000016</v>
      </c>
    </row>
    <row r="89" spans="1:14" x14ac:dyDescent="0.25">
      <c r="A89" s="2">
        <v>20</v>
      </c>
      <c r="B89" s="3" t="s">
        <v>36</v>
      </c>
      <c r="C89" s="4">
        <v>5492403.8899999997</v>
      </c>
      <c r="D89" s="4">
        <v>1710043.89</v>
      </c>
      <c r="E89" s="4">
        <v>101531.1</v>
      </c>
      <c r="F89" s="4">
        <v>0</v>
      </c>
      <c r="G89" s="4">
        <v>156291.16</v>
      </c>
      <c r="H89" s="4">
        <v>0</v>
      </c>
      <c r="I89" s="4">
        <v>1926927</v>
      </c>
      <c r="J89" s="4">
        <v>10538.93</v>
      </c>
      <c r="K89" s="4">
        <v>45098.63</v>
      </c>
      <c r="L89" s="4">
        <v>107337.68</v>
      </c>
      <c r="M89" s="4">
        <v>-28047.52</v>
      </c>
      <c r="N89" s="4">
        <f t="shared" si="26"/>
        <v>9522124.7599999998</v>
      </c>
    </row>
    <row r="90" spans="1:14" x14ac:dyDescent="0.25">
      <c r="A90" s="44" t="s">
        <v>37</v>
      </c>
      <c r="B90" s="45"/>
      <c r="C90" s="5">
        <f>SUM(C70:C89)</f>
        <v>139810386.37999997</v>
      </c>
      <c r="D90" s="5">
        <f t="shared" ref="D90:M90" si="27">SUM(D70:D89)</f>
        <v>47126490</v>
      </c>
      <c r="E90" s="5">
        <f t="shared" si="27"/>
        <v>2161912.5</v>
      </c>
      <c r="F90" s="5">
        <f t="shared" si="27"/>
        <v>0</v>
      </c>
      <c r="G90" s="5">
        <f t="shared" si="27"/>
        <v>3802484.48</v>
      </c>
      <c r="H90" s="5">
        <f t="shared" si="27"/>
        <v>0</v>
      </c>
      <c r="I90" s="5">
        <f t="shared" si="27"/>
        <v>24581311</v>
      </c>
      <c r="J90" s="5">
        <f t="shared" si="27"/>
        <v>218635.65</v>
      </c>
      <c r="K90" s="5">
        <f t="shared" si="27"/>
        <v>935594.87</v>
      </c>
      <c r="L90" s="5">
        <f t="shared" si="27"/>
        <v>2226776.6</v>
      </c>
      <c r="M90" s="5">
        <f t="shared" si="27"/>
        <v>-581859.93999999994</v>
      </c>
      <c r="N90" s="5">
        <f>SUM(N70:N89)</f>
        <v>220281731.53999999</v>
      </c>
    </row>
    <row r="91" spans="1:14" x14ac:dyDescent="0.25">
      <c r="A91" s="6" t="s">
        <v>38</v>
      </c>
    </row>
    <row r="92" spans="1:14" x14ac:dyDescent="0.25">
      <c r="B92" s="7" t="s">
        <v>39</v>
      </c>
      <c r="C92" s="53" t="s">
        <v>40</v>
      </c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14" x14ac:dyDescent="0.25">
      <c r="B93" s="18" t="s">
        <v>52</v>
      </c>
      <c r="C93" s="18" t="s">
        <v>53</v>
      </c>
      <c r="F93" s="19"/>
      <c r="G93" s="18"/>
      <c r="H93" s="18"/>
      <c r="I93" s="18"/>
      <c r="J93" s="18"/>
      <c r="K93" s="18"/>
      <c r="L93" s="18"/>
      <c r="M93" s="18"/>
    </row>
    <row r="96" spans="1:14" x14ac:dyDescent="0.25">
      <c r="A96" s="54" t="s">
        <v>54</v>
      </c>
      <c r="B96" s="54"/>
      <c r="C96" s="54"/>
      <c r="D96" s="54"/>
      <c r="E96" s="54"/>
      <c r="F96" s="54"/>
      <c r="G96" s="54"/>
    </row>
    <row r="97" spans="1:7" x14ac:dyDescent="0.25">
      <c r="A97" s="9"/>
      <c r="B97" s="9"/>
      <c r="C97" s="9"/>
      <c r="D97" s="9"/>
      <c r="E97" s="9"/>
      <c r="F97" s="20" t="s">
        <v>2</v>
      </c>
    </row>
    <row r="98" spans="1:7" ht="20.100000000000001" customHeight="1" x14ac:dyDescent="0.25">
      <c r="A98" s="50" t="s">
        <v>3</v>
      </c>
      <c r="B98" s="50" t="s">
        <v>4</v>
      </c>
      <c r="C98" s="38" t="s">
        <v>5</v>
      </c>
      <c r="D98" s="38" t="s">
        <v>6</v>
      </c>
      <c r="E98" s="38" t="s">
        <v>7</v>
      </c>
      <c r="F98" s="38" t="s">
        <v>16</v>
      </c>
      <c r="G98" s="55"/>
    </row>
    <row r="99" spans="1:7" ht="20.100000000000001" customHeight="1" x14ac:dyDescent="0.25">
      <c r="A99" s="51"/>
      <c r="B99" s="51"/>
      <c r="C99" s="39"/>
      <c r="D99" s="39"/>
      <c r="E99" s="39"/>
      <c r="F99" s="39"/>
      <c r="G99" s="55"/>
    </row>
    <row r="100" spans="1:7" ht="20.100000000000001" customHeight="1" x14ac:dyDescent="0.25">
      <c r="A100" s="52"/>
      <c r="B100" s="52"/>
      <c r="C100" s="40"/>
      <c r="D100" s="40"/>
      <c r="E100" s="40"/>
      <c r="F100" s="40"/>
      <c r="G100" s="55"/>
    </row>
    <row r="101" spans="1:7" x14ac:dyDescent="0.25">
      <c r="A101" s="12">
        <v>1</v>
      </c>
      <c r="B101" s="21" t="s">
        <v>17</v>
      </c>
      <c r="C101" s="14">
        <v>-927691.25</v>
      </c>
      <c r="D101" s="14">
        <v>-8728.8700000000008</v>
      </c>
      <c r="E101" s="14">
        <v>15877.65</v>
      </c>
      <c r="F101" s="14">
        <f>SUM(C101:E101)</f>
        <v>-920542.47</v>
      </c>
      <c r="G101" s="22"/>
    </row>
    <row r="102" spans="1:7" x14ac:dyDescent="0.25">
      <c r="A102" s="12">
        <v>2</v>
      </c>
      <c r="B102" s="21" t="s">
        <v>18</v>
      </c>
      <c r="C102" s="14">
        <v>-640894.53</v>
      </c>
      <c r="D102" s="14">
        <v>-3556.68</v>
      </c>
      <c r="E102" s="14">
        <v>15877.65</v>
      </c>
      <c r="F102" s="14">
        <f t="shared" ref="F102:F120" si="28">SUM(C102:E102)</f>
        <v>-628573.56000000006</v>
      </c>
      <c r="G102" s="22"/>
    </row>
    <row r="103" spans="1:7" x14ac:dyDescent="0.25">
      <c r="A103" s="12">
        <v>3</v>
      </c>
      <c r="B103" s="21" t="s">
        <v>19</v>
      </c>
      <c r="C103" s="14">
        <v>-661408.21</v>
      </c>
      <c r="D103" s="14">
        <v>-2590.16</v>
      </c>
      <c r="E103" s="14">
        <v>15877.65</v>
      </c>
      <c r="F103" s="14">
        <f t="shared" si="28"/>
        <v>-648120.72</v>
      </c>
      <c r="G103" s="22"/>
    </row>
    <row r="104" spans="1:7" x14ac:dyDescent="0.25">
      <c r="A104" s="12">
        <v>4</v>
      </c>
      <c r="B104" s="21" t="s">
        <v>20</v>
      </c>
      <c r="C104" s="14">
        <v>-2725412.77</v>
      </c>
      <c r="D104" s="14">
        <v>-109863.83</v>
      </c>
      <c r="E104" s="14">
        <v>15877.65</v>
      </c>
      <c r="F104" s="14">
        <f t="shared" si="28"/>
        <v>-2819398.95</v>
      </c>
      <c r="G104" s="22"/>
    </row>
    <row r="105" spans="1:7" x14ac:dyDescent="0.25">
      <c r="A105" s="12">
        <v>5</v>
      </c>
      <c r="B105" s="21" t="s">
        <v>21</v>
      </c>
      <c r="C105" s="14">
        <v>-1821580.32</v>
      </c>
      <c r="D105" s="14">
        <v>-27158.84</v>
      </c>
      <c r="E105" s="14">
        <v>15877.65</v>
      </c>
      <c r="F105" s="14">
        <f t="shared" si="28"/>
        <v>-1832861.5100000002</v>
      </c>
      <c r="G105" s="22"/>
    </row>
    <row r="106" spans="1:7" x14ac:dyDescent="0.25">
      <c r="A106" s="12">
        <v>6</v>
      </c>
      <c r="B106" s="21" t="s">
        <v>22</v>
      </c>
      <c r="C106" s="14">
        <v>-976254.34</v>
      </c>
      <c r="D106" s="14">
        <v>-7592.12</v>
      </c>
      <c r="E106" s="14">
        <v>15877.65</v>
      </c>
      <c r="F106" s="14">
        <f t="shared" si="28"/>
        <v>-967968.80999999994</v>
      </c>
      <c r="G106" s="22"/>
    </row>
    <row r="107" spans="1:7" x14ac:dyDescent="0.25">
      <c r="A107" s="12">
        <v>7</v>
      </c>
      <c r="B107" s="21" t="s">
        <v>23</v>
      </c>
      <c r="C107" s="14">
        <v>-703414.4</v>
      </c>
      <c r="D107" s="14">
        <v>-1971.34</v>
      </c>
      <c r="E107" s="14">
        <v>15877.65</v>
      </c>
      <c r="F107" s="14">
        <f t="shared" si="28"/>
        <v>-689508.09</v>
      </c>
      <c r="G107" s="22"/>
    </row>
    <row r="108" spans="1:7" x14ac:dyDescent="0.25">
      <c r="A108" s="12">
        <v>8</v>
      </c>
      <c r="B108" s="21" t="s">
        <v>24</v>
      </c>
      <c r="C108" s="14">
        <v>-846970.06</v>
      </c>
      <c r="D108" s="14">
        <v>-7601.03</v>
      </c>
      <c r="E108" s="14">
        <v>15877.65</v>
      </c>
      <c r="F108" s="14">
        <f t="shared" si="28"/>
        <v>-838693.44000000006</v>
      </c>
      <c r="G108" s="22"/>
    </row>
    <row r="109" spans="1:7" x14ac:dyDescent="0.25">
      <c r="A109" s="12">
        <v>9</v>
      </c>
      <c r="B109" s="21" t="s">
        <v>25</v>
      </c>
      <c r="C109" s="14">
        <v>-816434.36</v>
      </c>
      <c r="D109" s="14">
        <v>-4136.0200000000004</v>
      </c>
      <c r="E109" s="14">
        <v>15877.65</v>
      </c>
      <c r="F109" s="14">
        <f t="shared" si="28"/>
        <v>-804692.73</v>
      </c>
      <c r="G109" s="22"/>
    </row>
    <row r="110" spans="1:7" x14ac:dyDescent="0.25">
      <c r="A110" s="12">
        <v>10</v>
      </c>
      <c r="B110" s="21" t="s">
        <v>26</v>
      </c>
      <c r="C110" s="14">
        <v>-606703.9</v>
      </c>
      <c r="D110" s="14">
        <v>-2322.42</v>
      </c>
      <c r="E110" s="14">
        <v>15877.65</v>
      </c>
      <c r="F110" s="14">
        <f t="shared" si="28"/>
        <v>-593148.67000000004</v>
      </c>
      <c r="G110" s="22"/>
    </row>
    <row r="111" spans="1:7" x14ac:dyDescent="0.25">
      <c r="A111" s="12">
        <v>11</v>
      </c>
      <c r="B111" s="21" t="s">
        <v>27</v>
      </c>
      <c r="C111" s="14">
        <v>-909688.31</v>
      </c>
      <c r="D111" s="14">
        <v>-5966.44</v>
      </c>
      <c r="E111" s="14">
        <v>15877.65</v>
      </c>
      <c r="F111" s="14">
        <f t="shared" si="28"/>
        <v>-899777.1</v>
      </c>
      <c r="G111" s="22"/>
    </row>
    <row r="112" spans="1:7" x14ac:dyDescent="0.25">
      <c r="A112" s="12">
        <v>12</v>
      </c>
      <c r="B112" s="21" t="s">
        <v>28</v>
      </c>
      <c r="C112" s="14">
        <v>-869543.75</v>
      </c>
      <c r="D112" s="14">
        <v>-4681.71</v>
      </c>
      <c r="E112" s="14">
        <v>15877.65</v>
      </c>
      <c r="F112" s="14">
        <f t="shared" si="28"/>
        <v>-858347.80999999994</v>
      </c>
      <c r="G112" s="22"/>
    </row>
    <row r="113" spans="1:14" x14ac:dyDescent="0.25">
      <c r="A113" s="12">
        <v>13</v>
      </c>
      <c r="B113" s="21" t="s">
        <v>29</v>
      </c>
      <c r="C113" s="14">
        <v>-901835.7</v>
      </c>
      <c r="D113" s="14">
        <v>-7896.3</v>
      </c>
      <c r="E113" s="14">
        <v>15877.65</v>
      </c>
      <c r="F113" s="14">
        <f t="shared" si="28"/>
        <v>-893854.35</v>
      </c>
      <c r="G113" s="22"/>
    </row>
    <row r="114" spans="1:14" ht="19.5" x14ac:dyDescent="0.25">
      <c r="A114" s="12">
        <v>14</v>
      </c>
      <c r="B114" s="21" t="s">
        <v>30</v>
      </c>
      <c r="C114" s="14">
        <v>-682116.75</v>
      </c>
      <c r="D114" s="14">
        <v>-1739.12</v>
      </c>
      <c r="E114" s="14">
        <v>15877.65</v>
      </c>
      <c r="F114" s="14">
        <f t="shared" si="28"/>
        <v>-667978.22</v>
      </c>
      <c r="G114" s="22"/>
    </row>
    <row r="115" spans="1:14" x14ac:dyDescent="0.25">
      <c r="A115" s="12">
        <v>15</v>
      </c>
      <c r="B115" s="21" t="s">
        <v>31</v>
      </c>
      <c r="C115" s="14">
        <v>-695964.87</v>
      </c>
      <c r="D115" s="14">
        <v>-4662.41</v>
      </c>
      <c r="E115" s="14">
        <v>15877.65</v>
      </c>
      <c r="F115" s="14">
        <f t="shared" si="28"/>
        <v>-684749.63</v>
      </c>
      <c r="G115" s="22"/>
    </row>
    <row r="116" spans="1:14" x14ac:dyDescent="0.25">
      <c r="A116" s="12">
        <v>16</v>
      </c>
      <c r="B116" s="21" t="s">
        <v>32</v>
      </c>
      <c r="C116" s="14">
        <v>-1602798.35</v>
      </c>
      <c r="D116" s="14">
        <v>-19370.07</v>
      </c>
      <c r="E116" s="14">
        <v>15877.65</v>
      </c>
      <c r="F116" s="14">
        <f t="shared" si="28"/>
        <v>-1606290.7700000003</v>
      </c>
      <c r="G116" s="22"/>
    </row>
    <row r="117" spans="1:14" x14ac:dyDescent="0.25">
      <c r="A117" s="12">
        <v>17</v>
      </c>
      <c r="B117" s="21" t="s">
        <v>33</v>
      </c>
      <c r="C117" s="14">
        <v>-962145.57</v>
      </c>
      <c r="D117" s="14">
        <v>-7118.09</v>
      </c>
      <c r="E117" s="14">
        <v>15877.65</v>
      </c>
      <c r="F117" s="14">
        <f t="shared" si="28"/>
        <v>-953386.00999999989</v>
      </c>
      <c r="G117" s="22"/>
    </row>
    <row r="118" spans="1:14" x14ac:dyDescent="0.25">
      <c r="A118" s="12">
        <v>18</v>
      </c>
      <c r="B118" s="21" t="s">
        <v>34</v>
      </c>
      <c r="C118" s="14">
        <v>-5644259.9000000004</v>
      </c>
      <c r="D118" s="14">
        <v>-139122.41</v>
      </c>
      <c r="E118" s="14">
        <v>15877.65</v>
      </c>
      <c r="F118" s="14">
        <f t="shared" si="28"/>
        <v>-5767504.6600000001</v>
      </c>
      <c r="G118" s="22"/>
    </row>
    <row r="119" spans="1:14" x14ac:dyDescent="0.25">
      <c r="A119" s="12">
        <v>19</v>
      </c>
      <c r="B119" s="21" t="s">
        <v>35</v>
      </c>
      <c r="C119" s="14">
        <v>-908741.99</v>
      </c>
      <c r="D119" s="14">
        <v>-5555.81</v>
      </c>
      <c r="E119" s="14">
        <v>15877.65</v>
      </c>
      <c r="F119" s="14">
        <f t="shared" si="28"/>
        <v>-898420.15</v>
      </c>
      <c r="G119" s="22"/>
    </row>
    <row r="120" spans="1:14" x14ac:dyDescent="0.25">
      <c r="A120" s="12">
        <v>20</v>
      </c>
      <c r="B120" s="21" t="s">
        <v>36</v>
      </c>
      <c r="C120" s="14">
        <v>-1304340.57</v>
      </c>
      <c r="D120" s="14">
        <v>-21676.33</v>
      </c>
      <c r="E120" s="14">
        <v>15877.73</v>
      </c>
      <c r="F120" s="14">
        <f t="shared" si="28"/>
        <v>-1310139.1700000002</v>
      </c>
      <c r="G120" s="22"/>
    </row>
    <row r="121" spans="1:14" x14ac:dyDescent="0.25">
      <c r="A121" s="35" t="s">
        <v>37</v>
      </c>
      <c r="B121" s="36"/>
      <c r="C121" s="15">
        <f>SUM(C101:C120)</f>
        <v>-25208199.899999995</v>
      </c>
      <c r="D121" s="15">
        <f t="shared" ref="D121:F121" si="29">SUM(D101:D120)</f>
        <v>-393310</v>
      </c>
      <c r="E121" s="15">
        <f t="shared" si="29"/>
        <v>317553.07999999996</v>
      </c>
      <c r="F121" s="15">
        <f t="shared" si="29"/>
        <v>-25283956.820000004</v>
      </c>
      <c r="G121" s="23"/>
    </row>
    <row r="122" spans="1:14" x14ac:dyDescent="0.25">
      <c r="A122" s="6" t="s">
        <v>38</v>
      </c>
      <c r="B122" s="9"/>
      <c r="C122" s="9"/>
      <c r="D122" s="9"/>
      <c r="E122" s="9"/>
      <c r="F122" s="9"/>
      <c r="G122" s="9"/>
    </row>
    <row r="125" spans="1:14" x14ac:dyDescent="0.25">
      <c r="A125" s="37" t="s">
        <v>51</v>
      </c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</row>
    <row r="126" spans="1:14" x14ac:dyDescent="0.25">
      <c r="A126" s="37" t="s">
        <v>55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</row>
    <row r="127" spans="1:14" x14ac:dyDescent="0.25">
      <c r="M127" s="1" t="s">
        <v>2</v>
      </c>
    </row>
    <row r="128" spans="1:14" ht="20.100000000000001" customHeight="1" x14ac:dyDescent="0.25">
      <c r="A128" s="50" t="s">
        <v>3</v>
      </c>
      <c r="B128" s="50" t="s">
        <v>4</v>
      </c>
      <c r="C128" s="38" t="s">
        <v>5</v>
      </c>
      <c r="D128" s="38" t="s">
        <v>6</v>
      </c>
      <c r="E128" s="38" t="s">
        <v>7</v>
      </c>
      <c r="F128" s="38" t="s">
        <v>8</v>
      </c>
      <c r="G128" s="38" t="s">
        <v>9</v>
      </c>
      <c r="H128" s="38" t="s">
        <v>10</v>
      </c>
      <c r="I128" s="47" t="s">
        <v>11</v>
      </c>
      <c r="J128" s="38" t="s">
        <v>12</v>
      </c>
      <c r="K128" s="38" t="s">
        <v>13</v>
      </c>
      <c r="L128" s="38" t="s">
        <v>14</v>
      </c>
      <c r="M128" s="38" t="s">
        <v>60</v>
      </c>
      <c r="N128" s="38" t="s">
        <v>16</v>
      </c>
    </row>
    <row r="129" spans="1:14" ht="20.100000000000001" customHeight="1" x14ac:dyDescent="0.25">
      <c r="A129" s="51"/>
      <c r="B129" s="51"/>
      <c r="C129" s="39"/>
      <c r="D129" s="39"/>
      <c r="E129" s="39"/>
      <c r="F129" s="39"/>
      <c r="G129" s="39"/>
      <c r="H129" s="39"/>
      <c r="I129" s="48"/>
      <c r="J129" s="39"/>
      <c r="K129" s="39"/>
      <c r="L129" s="39"/>
      <c r="M129" s="39"/>
      <c r="N129" s="39"/>
    </row>
    <row r="130" spans="1:14" ht="20.100000000000001" customHeight="1" x14ac:dyDescent="0.25">
      <c r="A130" s="52"/>
      <c r="B130" s="52"/>
      <c r="C130" s="40"/>
      <c r="D130" s="40"/>
      <c r="E130" s="40"/>
      <c r="F130" s="40"/>
      <c r="G130" s="40"/>
      <c r="H130" s="40"/>
      <c r="I130" s="49"/>
      <c r="J130" s="40"/>
      <c r="K130" s="40"/>
      <c r="L130" s="40"/>
      <c r="M130" s="40"/>
      <c r="N130" s="40"/>
    </row>
    <row r="131" spans="1:14" x14ac:dyDescent="0.25">
      <c r="A131" s="2">
        <v>1</v>
      </c>
      <c r="B131" s="3" t="s">
        <v>17</v>
      </c>
      <c r="C131" s="4">
        <f>C70+C101</f>
        <v>4166377.6399999997</v>
      </c>
      <c r="D131" s="4">
        <f t="shared" ref="D131:E131" si="30">D70+D101</f>
        <v>1451273.15</v>
      </c>
      <c r="E131" s="4">
        <f t="shared" si="30"/>
        <v>106577.23</v>
      </c>
      <c r="F131" s="4">
        <f t="shared" ref="F131:M131" si="31">F70</f>
        <v>0</v>
      </c>
      <c r="G131" s="4">
        <f t="shared" si="31"/>
        <v>121274.95</v>
      </c>
      <c r="H131" s="24">
        <f t="shared" si="31"/>
        <v>0</v>
      </c>
      <c r="I131" s="24">
        <f t="shared" si="31"/>
        <v>364871</v>
      </c>
      <c r="J131" s="4">
        <f t="shared" si="31"/>
        <v>8021.55</v>
      </c>
      <c r="K131" s="4">
        <f t="shared" si="31"/>
        <v>34326.160000000003</v>
      </c>
      <c r="L131" s="4">
        <f t="shared" si="31"/>
        <v>81698.5</v>
      </c>
      <c r="M131" s="4">
        <f t="shared" si="31"/>
        <v>-21347.93</v>
      </c>
      <c r="N131" s="4">
        <f t="shared" ref="N131:N150" si="32">SUM(C131:M131)</f>
        <v>6313072.25</v>
      </c>
    </row>
    <row r="132" spans="1:14" x14ac:dyDescent="0.25">
      <c r="A132" s="2">
        <v>2</v>
      </c>
      <c r="B132" s="3" t="s">
        <v>18</v>
      </c>
      <c r="C132" s="4">
        <f t="shared" ref="C132:E132" si="33">C71+C102</f>
        <v>3182022.26</v>
      </c>
      <c r="D132" s="4">
        <f t="shared" si="33"/>
        <v>918876.85</v>
      </c>
      <c r="E132" s="4">
        <f t="shared" si="33"/>
        <v>136774.14000000001</v>
      </c>
      <c r="F132" s="4">
        <f t="shared" ref="F132:M150" si="34">F71</f>
        <v>0</v>
      </c>
      <c r="G132" s="4">
        <f t="shared" si="34"/>
        <v>49265.59</v>
      </c>
      <c r="H132" s="24">
        <f t="shared" si="34"/>
        <v>0</v>
      </c>
      <c r="I132" s="24">
        <f t="shared" si="34"/>
        <v>132369</v>
      </c>
      <c r="J132" s="4">
        <f t="shared" si="34"/>
        <v>6600.48</v>
      </c>
      <c r="K132" s="4">
        <f t="shared" si="34"/>
        <v>28245.07</v>
      </c>
      <c r="L132" s="4">
        <f t="shared" si="34"/>
        <v>67225.09</v>
      </c>
      <c r="M132" s="4">
        <f t="shared" si="34"/>
        <v>-17566.009999999998</v>
      </c>
      <c r="N132" s="4">
        <f t="shared" si="32"/>
        <v>4503812.4700000007</v>
      </c>
    </row>
    <row r="133" spans="1:14" x14ac:dyDescent="0.25">
      <c r="A133" s="2">
        <v>3</v>
      </c>
      <c r="B133" s="3" t="s">
        <v>19</v>
      </c>
      <c r="C133" s="4">
        <f t="shared" ref="C133:E133" si="35">C72+C103</f>
        <v>2990624.71</v>
      </c>
      <c r="D133" s="4">
        <f t="shared" si="35"/>
        <v>840992.63</v>
      </c>
      <c r="E133" s="4">
        <f t="shared" si="35"/>
        <v>142354</v>
      </c>
      <c r="F133" s="4">
        <f t="shared" si="34"/>
        <v>0</v>
      </c>
      <c r="G133" s="4">
        <f t="shared" si="34"/>
        <v>35995.54</v>
      </c>
      <c r="H133" s="24">
        <f t="shared" si="34"/>
        <v>0</v>
      </c>
      <c r="I133" s="24">
        <f t="shared" si="34"/>
        <v>253862</v>
      </c>
      <c r="J133" s="4">
        <f t="shared" si="34"/>
        <v>6375.09</v>
      </c>
      <c r="K133" s="4">
        <f t="shared" si="34"/>
        <v>27280.55</v>
      </c>
      <c r="L133" s="4">
        <f t="shared" si="34"/>
        <v>64929.49</v>
      </c>
      <c r="M133" s="4">
        <f t="shared" si="34"/>
        <v>-16966.169999999998</v>
      </c>
      <c r="N133" s="4">
        <f t="shared" si="32"/>
        <v>4345447.84</v>
      </c>
    </row>
    <row r="134" spans="1:14" x14ac:dyDescent="0.25">
      <c r="A134" s="2">
        <v>4</v>
      </c>
      <c r="B134" s="3" t="s">
        <v>20</v>
      </c>
      <c r="C134" s="4">
        <f t="shared" ref="C134:E134" si="36">C73+C104</f>
        <v>6472508.9900000002</v>
      </c>
      <c r="D134" s="4">
        <f t="shared" si="36"/>
        <v>4521932.32</v>
      </c>
      <c r="E134" s="4">
        <f t="shared" si="36"/>
        <v>125286.18</v>
      </c>
      <c r="F134" s="4">
        <f t="shared" si="34"/>
        <v>0</v>
      </c>
      <c r="G134" s="4">
        <f t="shared" si="34"/>
        <v>451713.4</v>
      </c>
      <c r="H134" s="24">
        <f t="shared" si="34"/>
        <v>0</v>
      </c>
      <c r="I134" s="24">
        <f t="shared" si="34"/>
        <v>3844331</v>
      </c>
      <c r="J134" s="4">
        <f t="shared" si="34"/>
        <v>23254.21</v>
      </c>
      <c r="K134" s="4">
        <f t="shared" si="34"/>
        <v>99510.399999999994</v>
      </c>
      <c r="L134" s="4">
        <f t="shared" si="34"/>
        <v>236841.23</v>
      </c>
      <c r="M134" s="4">
        <f t="shared" si="34"/>
        <v>-61886.95</v>
      </c>
      <c r="N134" s="4">
        <f t="shared" si="32"/>
        <v>15713490.780000003</v>
      </c>
    </row>
    <row r="135" spans="1:14" x14ac:dyDescent="0.25">
      <c r="A135" s="2">
        <v>5</v>
      </c>
      <c r="B135" s="3" t="s">
        <v>21</v>
      </c>
      <c r="C135" s="4">
        <f t="shared" ref="C135:E135" si="37">C74+C105</f>
        <v>4858170.0199999996</v>
      </c>
      <c r="D135" s="4">
        <f t="shared" si="37"/>
        <v>2182149.4300000002</v>
      </c>
      <c r="E135" s="4">
        <f t="shared" si="37"/>
        <v>92299.349999999991</v>
      </c>
      <c r="F135" s="4">
        <f t="shared" si="34"/>
        <v>0</v>
      </c>
      <c r="G135" s="4">
        <f t="shared" si="34"/>
        <v>225639.36</v>
      </c>
      <c r="H135" s="24">
        <f t="shared" si="34"/>
        <v>0</v>
      </c>
      <c r="I135" s="24">
        <f t="shared" si="34"/>
        <v>2340698</v>
      </c>
      <c r="J135" s="4">
        <f t="shared" si="34"/>
        <v>10769.95</v>
      </c>
      <c r="K135" s="4">
        <f t="shared" si="34"/>
        <v>46087.21</v>
      </c>
      <c r="L135" s="4">
        <f t="shared" si="34"/>
        <v>109690.55</v>
      </c>
      <c r="M135" s="4">
        <f t="shared" si="34"/>
        <v>-28662.3</v>
      </c>
      <c r="N135" s="4">
        <f t="shared" si="32"/>
        <v>9836841.5700000003</v>
      </c>
    </row>
    <row r="136" spans="1:14" x14ac:dyDescent="0.25">
      <c r="A136" s="2">
        <v>6</v>
      </c>
      <c r="B136" s="3" t="s">
        <v>22</v>
      </c>
      <c r="C136" s="4">
        <f t="shared" ref="C136:E136" si="38">C75+C106</f>
        <v>3185878.25</v>
      </c>
      <c r="D136" s="4">
        <f t="shared" si="38"/>
        <v>734509.97</v>
      </c>
      <c r="E136" s="4">
        <f t="shared" si="38"/>
        <v>197988.50999999998</v>
      </c>
      <c r="F136" s="4">
        <f t="shared" si="34"/>
        <v>0</v>
      </c>
      <c r="G136" s="4">
        <f t="shared" si="34"/>
        <v>106023.08</v>
      </c>
      <c r="H136" s="24">
        <f t="shared" si="34"/>
        <v>0</v>
      </c>
      <c r="I136" s="24">
        <f t="shared" si="34"/>
        <v>421821</v>
      </c>
      <c r="J136" s="4">
        <f t="shared" si="34"/>
        <v>9985.02</v>
      </c>
      <c r="K136" s="4">
        <f t="shared" si="34"/>
        <v>42728.33</v>
      </c>
      <c r="L136" s="4">
        <f t="shared" si="34"/>
        <v>101696.2</v>
      </c>
      <c r="M136" s="4">
        <f t="shared" si="34"/>
        <v>-26573.360000000001</v>
      </c>
      <c r="N136" s="4">
        <f t="shared" si="32"/>
        <v>4774056.9999999991</v>
      </c>
    </row>
    <row r="137" spans="1:14" x14ac:dyDescent="0.25">
      <c r="A137" s="2">
        <v>7</v>
      </c>
      <c r="B137" s="3" t="s">
        <v>23</v>
      </c>
      <c r="C137" s="4">
        <f t="shared" ref="C137:E137" si="39">C76+C107</f>
        <v>2487663.13</v>
      </c>
      <c r="D137" s="4">
        <f t="shared" si="39"/>
        <v>562367.24</v>
      </c>
      <c r="E137" s="4">
        <f t="shared" si="39"/>
        <v>195034.47</v>
      </c>
      <c r="F137" s="4">
        <f t="shared" si="34"/>
        <v>0</v>
      </c>
      <c r="G137" s="4">
        <f t="shared" si="34"/>
        <v>36547.07</v>
      </c>
      <c r="H137" s="24">
        <f t="shared" si="34"/>
        <v>0</v>
      </c>
      <c r="I137" s="24">
        <f t="shared" si="34"/>
        <v>0</v>
      </c>
      <c r="J137" s="4">
        <f t="shared" si="34"/>
        <v>6761.16</v>
      </c>
      <c r="K137" s="4">
        <f t="shared" si="34"/>
        <v>28932.639999999999</v>
      </c>
      <c r="L137" s="4">
        <f t="shared" si="34"/>
        <v>68861.55</v>
      </c>
      <c r="M137" s="4">
        <f t="shared" si="34"/>
        <v>-17993.62</v>
      </c>
      <c r="N137" s="4">
        <f t="shared" si="32"/>
        <v>3368173.64</v>
      </c>
    </row>
    <row r="138" spans="1:14" x14ac:dyDescent="0.25">
      <c r="A138" s="2">
        <v>8</v>
      </c>
      <c r="B138" s="3" t="s">
        <v>24</v>
      </c>
      <c r="C138" s="4">
        <f t="shared" ref="C138:E138" si="40">C77+C108</f>
        <v>3829972.1599999997</v>
      </c>
      <c r="D138" s="4">
        <f t="shared" si="40"/>
        <v>1283856.76</v>
      </c>
      <c r="E138" s="4">
        <f t="shared" si="40"/>
        <v>116095.81999999999</v>
      </c>
      <c r="F138" s="4">
        <f t="shared" si="34"/>
        <v>0</v>
      </c>
      <c r="G138" s="4">
        <f t="shared" si="34"/>
        <v>90293.3</v>
      </c>
      <c r="H138" s="24">
        <f t="shared" si="34"/>
        <v>0</v>
      </c>
      <c r="I138" s="24">
        <f t="shared" si="34"/>
        <v>813818</v>
      </c>
      <c r="J138" s="4">
        <f t="shared" si="34"/>
        <v>7749.71</v>
      </c>
      <c r="K138" s="4">
        <f t="shared" si="34"/>
        <v>33162.879999999997</v>
      </c>
      <c r="L138" s="4">
        <f t="shared" si="34"/>
        <v>78929.81</v>
      </c>
      <c r="M138" s="4">
        <f t="shared" si="34"/>
        <v>-20624.47</v>
      </c>
      <c r="N138" s="4">
        <f t="shared" si="32"/>
        <v>6233253.9699999997</v>
      </c>
    </row>
    <row r="139" spans="1:14" x14ac:dyDescent="0.25">
      <c r="A139" s="2">
        <v>9</v>
      </c>
      <c r="B139" s="3" t="s">
        <v>25</v>
      </c>
      <c r="C139" s="4">
        <f t="shared" ref="C139:E139" si="41">C78+C109</f>
        <v>3204758.41</v>
      </c>
      <c r="D139" s="4">
        <f t="shared" si="41"/>
        <v>1039224.74</v>
      </c>
      <c r="E139" s="4">
        <f t="shared" si="41"/>
        <v>125286.18</v>
      </c>
      <c r="F139" s="4">
        <f t="shared" si="34"/>
        <v>0</v>
      </c>
      <c r="G139" s="4">
        <f t="shared" si="34"/>
        <v>55846.04</v>
      </c>
      <c r="H139" s="24">
        <f t="shared" si="34"/>
        <v>0</v>
      </c>
      <c r="I139" s="24">
        <f t="shared" si="34"/>
        <v>353621</v>
      </c>
      <c r="J139" s="4">
        <f t="shared" si="34"/>
        <v>6444.1</v>
      </c>
      <c r="K139" s="4">
        <f t="shared" si="34"/>
        <v>27575.86</v>
      </c>
      <c r="L139" s="4">
        <f t="shared" si="34"/>
        <v>65632.350000000006</v>
      </c>
      <c r="M139" s="4">
        <f t="shared" si="34"/>
        <v>-17149.830000000002</v>
      </c>
      <c r="N139" s="4">
        <f t="shared" si="32"/>
        <v>4861238.8499999996</v>
      </c>
    </row>
    <row r="140" spans="1:14" x14ac:dyDescent="0.25">
      <c r="A140" s="2">
        <v>10</v>
      </c>
      <c r="B140" s="3" t="s">
        <v>26</v>
      </c>
      <c r="C140" s="4">
        <f t="shared" ref="C140:E140" si="42">C79+C110</f>
        <v>2657882.42</v>
      </c>
      <c r="D140" s="4">
        <f t="shared" si="42"/>
        <v>592852.89</v>
      </c>
      <c r="E140" s="4">
        <f t="shared" si="42"/>
        <v>188305.81</v>
      </c>
      <c r="F140" s="4">
        <f t="shared" si="34"/>
        <v>0</v>
      </c>
      <c r="G140" s="4">
        <f t="shared" si="34"/>
        <v>41837.300000000003</v>
      </c>
      <c r="H140" s="24">
        <f t="shared" si="34"/>
        <v>0</v>
      </c>
      <c r="I140" s="24">
        <f t="shared" si="34"/>
        <v>308718</v>
      </c>
      <c r="J140" s="4">
        <f t="shared" si="34"/>
        <v>6835.11</v>
      </c>
      <c r="K140" s="4">
        <f t="shared" si="34"/>
        <v>29249.07</v>
      </c>
      <c r="L140" s="4">
        <f t="shared" si="34"/>
        <v>69614.69</v>
      </c>
      <c r="M140" s="4">
        <f t="shared" si="34"/>
        <v>-18190.419999999998</v>
      </c>
      <c r="N140" s="4">
        <f t="shared" si="32"/>
        <v>3877104.8699999996</v>
      </c>
    </row>
    <row r="141" spans="1:14" x14ac:dyDescent="0.25">
      <c r="A141" s="2">
        <v>11</v>
      </c>
      <c r="B141" s="3" t="s">
        <v>27</v>
      </c>
      <c r="C141" s="4">
        <f t="shared" ref="C141:E141" si="43">C80+C111</f>
        <v>3543814.28</v>
      </c>
      <c r="D141" s="4">
        <f t="shared" si="43"/>
        <v>1497922.8800000001</v>
      </c>
      <c r="E141" s="4">
        <f t="shared" si="43"/>
        <v>124301.5</v>
      </c>
      <c r="F141" s="4">
        <f t="shared" si="34"/>
        <v>0</v>
      </c>
      <c r="G141" s="4">
        <f t="shared" si="34"/>
        <v>111833.65</v>
      </c>
      <c r="H141" s="24">
        <f t="shared" si="34"/>
        <v>0</v>
      </c>
      <c r="I141" s="24">
        <f t="shared" si="34"/>
        <v>987753</v>
      </c>
      <c r="J141" s="4">
        <f t="shared" si="34"/>
        <v>7777.31</v>
      </c>
      <c r="K141" s="4">
        <f t="shared" si="34"/>
        <v>33280.980000000003</v>
      </c>
      <c r="L141" s="4">
        <f t="shared" si="34"/>
        <v>79210.899999999994</v>
      </c>
      <c r="M141" s="4">
        <f t="shared" si="34"/>
        <v>-20697.919999999998</v>
      </c>
      <c r="N141" s="4">
        <f t="shared" si="32"/>
        <v>6365196.580000001</v>
      </c>
    </row>
    <row r="142" spans="1:14" x14ac:dyDescent="0.25">
      <c r="A142" s="2">
        <v>12</v>
      </c>
      <c r="B142" s="3" t="s">
        <v>28</v>
      </c>
      <c r="C142" s="4">
        <f t="shared" ref="C142:E142" si="44">C81+C112</f>
        <v>3715893.8200000003</v>
      </c>
      <c r="D142" s="4">
        <f t="shared" si="44"/>
        <v>1227930.93</v>
      </c>
      <c r="E142" s="4">
        <f t="shared" si="44"/>
        <v>112321.20999999999</v>
      </c>
      <c r="F142" s="4">
        <f t="shared" si="34"/>
        <v>0</v>
      </c>
      <c r="G142" s="4">
        <f t="shared" si="34"/>
        <v>72987.92</v>
      </c>
      <c r="H142" s="24">
        <f t="shared" si="34"/>
        <v>0</v>
      </c>
      <c r="I142" s="24">
        <f t="shared" si="34"/>
        <v>993965</v>
      </c>
      <c r="J142" s="4">
        <f t="shared" si="34"/>
        <v>7052.45</v>
      </c>
      <c r="K142" s="4">
        <f t="shared" si="34"/>
        <v>30179.16</v>
      </c>
      <c r="L142" s="4">
        <f t="shared" si="34"/>
        <v>71828.350000000006</v>
      </c>
      <c r="M142" s="4">
        <f t="shared" si="34"/>
        <v>-18768.849999999999</v>
      </c>
      <c r="N142" s="4">
        <f t="shared" si="32"/>
        <v>6213389.9900000002</v>
      </c>
    </row>
    <row r="143" spans="1:14" x14ac:dyDescent="0.25">
      <c r="A143" s="2">
        <v>13</v>
      </c>
      <c r="B143" s="3" t="s">
        <v>29</v>
      </c>
      <c r="C143" s="4">
        <f t="shared" ref="C143:E143" si="45">C82+C113</f>
        <v>5127288.4799999995</v>
      </c>
      <c r="D143" s="4">
        <f t="shared" si="45"/>
        <v>1770976.8</v>
      </c>
      <c r="E143" s="4">
        <f t="shared" si="45"/>
        <v>91807.01</v>
      </c>
      <c r="F143" s="4">
        <f t="shared" si="34"/>
        <v>0</v>
      </c>
      <c r="G143" s="4">
        <f t="shared" si="34"/>
        <v>130637.96</v>
      </c>
      <c r="H143" s="24">
        <f t="shared" si="34"/>
        <v>0</v>
      </c>
      <c r="I143" s="24">
        <f t="shared" si="34"/>
        <v>1291639</v>
      </c>
      <c r="J143" s="4">
        <f t="shared" si="34"/>
        <v>8539.52</v>
      </c>
      <c r="K143" s="4">
        <f t="shared" si="34"/>
        <v>36542.68</v>
      </c>
      <c r="L143" s="4">
        <f t="shared" si="34"/>
        <v>86973.95</v>
      </c>
      <c r="M143" s="4">
        <f t="shared" si="34"/>
        <v>-22726.42</v>
      </c>
      <c r="N143" s="4">
        <f t="shared" si="32"/>
        <v>8521678.9799999986</v>
      </c>
    </row>
    <row r="144" spans="1:14" ht="19.5" x14ac:dyDescent="0.25">
      <c r="A144" s="2">
        <v>14</v>
      </c>
      <c r="B144" s="3" t="s">
        <v>30</v>
      </c>
      <c r="C144" s="4">
        <f t="shared" ref="C144:E144" si="46">C83+C114</f>
        <v>2627989.29</v>
      </c>
      <c r="D144" s="4">
        <f t="shared" si="46"/>
        <v>743080.59</v>
      </c>
      <c r="E144" s="4">
        <f t="shared" si="46"/>
        <v>151872.59</v>
      </c>
      <c r="F144" s="4">
        <f t="shared" si="34"/>
        <v>0</v>
      </c>
      <c r="G144" s="4">
        <f t="shared" si="34"/>
        <v>24731.63</v>
      </c>
      <c r="H144" s="24">
        <f t="shared" si="34"/>
        <v>0</v>
      </c>
      <c r="I144" s="24">
        <f t="shared" si="34"/>
        <v>243537</v>
      </c>
      <c r="J144" s="4">
        <f t="shared" si="34"/>
        <v>5735.5</v>
      </c>
      <c r="K144" s="4">
        <f t="shared" si="34"/>
        <v>24543.57</v>
      </c>
      <c r="L144" s="4">
        <f t="shared" si="34"/>
        <v>58415.3</v>
      </c>
      <c r="M144" s="4">
        <f t="shared" si="34"/>
        <v>-15264</v>
      </c>
      <c r="N144" s="4">
        <f t="shared" si="32"/>
        <v>3864641.4699999993</v>
      </c>
    </row>
    <row r="145" spans="1:14" x14ac:dyDescent="0.25">
      <c r="A145" s="2">
        <v>15</v>
      </c>
      <c r="B145" s="3" t="s">
        <v>31</v>
      </c>
      <c r="C145" s="4">
        <f t="shared" ref="C145:E145" si="47">C84+C115</f>
        <v>3677245.7</v>
      </c>
      <c r="D145" s="4">
        <f t="shared" si="47"/>
        <v>1063718.7000000002</v>
      </c>
      <c r="E145" s="4">
        <f t="shared" si="47"/>
        <v>125286.18</v>
      </c>
      <c r="F145" s="4">
        <f t="shared" si="34"/>
        <v>0</v>
      </c>
      <c r="G145" s="4">
        <f t="shared" si="34"/>
        <v>75294.59</v>
      </c>
      <c r="H145" s="24">
        <f t="shared" si="34"/>
        <v>0</v>
      </c>
      <c r="I145" s="24">
        <f t="shared" si="34"/>
        <v>365117</v>
      </c>
      <c r="J145" s="4">
        <f t="shared" si="34"/>
        <v>7587.19</v>
      </c>
      <c r="K145" s="4">
        <f t="shared" si="34"/>
        <v>32467.42</v>
      </c>
      <c r="L145" s="4">
        <f t="shared" si="34"/>
        <v>77274.559999999998</v>
      </c>
      <c r="M145" s="4">
        <f t="shared" si="34"/>
        <v>-20191.95</v>
      </c>
      <c r="N145" s="4">
        <f t="shared" si="32"/>
        <v>5403799.3899999997</v>
      </c>
    </row>
    <row r="146" spans="1:14" x14ac:dyDescent="0.25">
      <c r="A146" s="2">
        <v>16</v>
      </c>
      <c r="B146" s="3" t="s">
        <v>32</v>
      </c>
      <c r="C146" s="4">
        <f t="shared" ref="C146:E146" si="48">C85+C116</f>
        <v>8619328.0800000001</v>
      </c>
      <c r="D146" s="4">
        <f t="shared" si="48"/>
        <v>4340782.2399999993</v>
      </c>
      <c r="E146" s="4">
        <f t="shared" si="48"/>
        <v>69815.78</v>
      </c>
      <c r="F146" s="4">
        <f t="shared" si="34"/>
        <v>0</v>
      </c>
      <c r="G146" s="4">
        <f t="shared" si="34"/>
        <v>296799.06</v>
      </c>
      <c r="H146" s="24">
        <f t="shared" si="34"/>
        <v>0</v>
      </c>
      <c r="I146" s="24">
        <f t="shared" si="34"/>
        <v>1933228</v>
      </c>
      <c r="J146" s="4">
        <f t="shared" si="34"/>
        <v>13564.48</v>
      </c>
      <c r="K146" s="4">
        <f t="shared" si="34"/>
        <v>58045.69</v>
      </c>
      <c r="L146" s="4">
        <f t="shared" si="34"/>
        <v>138152.51999999999</v>
      </c>
      <c r="M146" s="4">
        <f t="shared" si="34"/>
        <v>-36099.449999999997</v>
      </c>
      <c r="N146" s="4">
        <f t="shared" si="32"/>
        <v>15433616.4</v>
      </c>
    </row>
    <row r="147" spans="1:14" x14ac:dyDescent="0.25">
      <c r="A147" s="2">
        <v>17</v>
      </c>
      <c r="B147" s="3" t="s">
        <v>33</v>
      </c>
      <c r="C147" s="4">
        <f t="shared" ref="C147:E147" si="49">C86+C117</f>
        <v>4159702.1700000004</v>
      </c>
      <c r="D147" s="4">
        <f t="shared" si="49"/>
        <v>1365759.71</v>
      </c>
      <c r="E147" s="4">
        <f t="shared" si="49"/>
        <v>108874.81999999999</v>
      </c>
      <c r="F147" s="4">
        <f t="shared" si="34"/>
        <v>0</v>
      </c>
      <c r="G147" s="4">
        <f t="shared" si="34"/>
        <v>129601.35</v>
      </c>
      <c r="H147" s="24">
        <f t="shared" si="34"/>
        <v>0</v>
      </c>
      <c r="I147" s="24">
        <f t="shared" si="34"/>
        <v>0</v>
      </c>
      <c r="J147" s="4">
        <f t="shared" si="34"/>
        <v>8394.19</v>
      </c>
      <c r="K147" s="4">
        <f t="shared" si="34"/>
        <v>35920.78</v>
      </c>
      <c r="L147" s="4">
        <f t="shared" si="34"/>
        <v>85493.79</v>
      </c>
      <c r="M147" s="4">
        <f t="shared" si="34"/>
        <v>-22339.65</v>
      </c>
      <c r="N147" s="4">
        <f t="shared" si="32"/>
        <v>5871407.1600000011</v>
      </c>
    </row>
    <row r="148" spans="1:14" x14ac:dyDescent="0.25">
      <c r="A148" s="2">
        <v>18</v>
      </c>
      <c r="B148" s="3" t="s">
        <v>34</v>
      </c>
      <c r="C148" s="4">
        <f t="shared" ref="C148:E148" si="50">C87+C118</f>
        <v>37517689.829999998</v>
      </c>
      <c r="D148" s="4">
        <f t="shared" si="50"/>
        <v>17121594.629999999</v>
      </c>
      <c r="E148" s="4">
        <f t="shared" si="50"/>
        <v>47988.67</v>
      </c>
      <c r="F148" s="4">
        <f t="shared" si="34"/>
        <v>0</v>
      </c>
      <c r="G148" s="4">
        <f t="shared" si="34"/>
        <v>1490771.88</v>
      </c>
      <c r="H148" s="24">
        <f t="shared" si="34"/>
        <v>0</v>
      </c>
      <c r="I148" s="24">
        <f t="shared" si="34"/>
        <v>5682849</v>
      </c>
      <c r="J148" s="4">
        <f t="shared" si="34"/>
        <v>48365.87</v>
      </c>
      <c r="K148" s="4">
        <f t="shared" si="34"/>
        <v>206969.28</v>
      </c>
      <c r="L148" s="4">
        <f t="shared" si="34"/>
        <v>492600.33</v>
      </c>
      <c r="M148" s="4">
        <f t="shared" si="34"/>
        <v>-128717.18</v>
      </c>
      <c r="N148" s="4">
        <f t="shared" si="32"/>
        <v>62480112.309999995</v>
      </c>
    </row>
    <row r="149" spans="1:14" x14ac:dyDescent="0.25">
      <c r="A149" s="2">
        <v>19</v>
      </c>
      <c r="B149" s="3" t="s">
        <v>35</v>
      </c>
      <c r="C149" s="4">
        <f t="shared" ref="C149:E149" si="51">C88+C119</f>
        <v>4389313.5199999996</v>
      </c>
      <c r="D149" s="4">
        <f t="shared" si="51"/>
        <v>1785009.98</v>
      </c>
      <c r="E149" s="4">
        <f t="shared" si="51"/>
        <v>103787.29999999999</v>
      </c>
      <c r="F149" s="4">
        <f t="shared" si="34"/>
        <v>0</v>
      </c>
      <c r="G149" s="4">
        <f t="shared" si="34"/>
        <v>99099.65</v>
      </c>
      <c r="H149" s="24">
        <f t="shared" si="34"/>
        <v>0</v>
      </c>
      <c r="I149" s="24">
        <f t="shared" si="34"/>
        <v>2322187</v>
      </c>
      <c r="J149" s="4">
        <f t="shared" si="34"/>
        <v>8283.83</v>
      </c>
      <c r="K149" s="4">
        <f t="shared" si="34"/>
        <v>35448.51</v>
      </c>
      <c r="L149" s="4">
        <f t="shared" si="34"/>
        <v>84369.76</v>
      </c>
      <c r="M149" s="4">
        <f t="shared" si="34"/>
        <v>-22045.94</v>
      </c>
      <c r="N149" s="4">
        <f t="shared" si="32"/>
        <v>8805453.6099999994</v>
      </c>
    </row>
    <row r="150" spans="1:14" x14ac:dyDescent="0.25">
      <c r="A150" s="2">
        <v>20</v>
      </c>
      <c r="B150" s="3" t="s">
        <v>36</v>
      </c>
      <c r="C150" s="4">
        <f t="shared" ref="C150:E150" si="52">C89+C120</f>
        <v>4188063.3199999994</v>
      </c>
      <c r="D150" s="4">
        <f t="shared" si="52"/>
        <v>1688367.5599999998</v>
      </c>
      <c r="E150" s="4">
        <f t="shared" si="52"/>
        <v>117408.83</v>
      </c>
      <c r="F150" s="4">
        <f t="shared" si="34"/>
        <v>0</v>
      </c>
      <c r="G150" s="4">
        <f t="shared" si="34"/>
        <v>156291.16</v>
      </c>
      <c r="H150" s="24">
        <f t="shared" si="34"/>
        <v>0</v>
      </c>
      <c r="I150" s="24">
        <f t="shared" si="34"/>
        <v>1926927</v>
      </c>
      <c r="J150" s="4">
        <f t="shared" si="34"/>
        <v>10538.93</v>
      </c>
      <c r="K150" s="4">
        <f t="shared" si="34"/>
        <v>45098.63</v>
      </c>
      <c r="L150" s="4">
        <f t="shared" si="34"/>
        <v>107337.68</v>
      </c>
      <c r="M150" s="4">
        <f t="shared" si="34"/>
        <v>-28047.52</v>
      </c>
      <c r="N150" s="4">
        <f t="shared" si="32"/>
        <v>8211985.5899999989</v>
      </c>
    </row>
    <row r="151" spans="1:14" x14ac:dyDescent="0.25">
      <c r="A151" s="44" t="s">
        <v>37</v>
      </c>
      <c r="B151" s="45"/>
      <c r="C151" s="5">
        <f>SUM(C131:C150)</f>
        <v>114602186.47999999</v>
      </c>
      <c r="D151" s="5">
        <f t="shared" ref="D151:E151" si="53">SUM(D131:D150)</f>
        <v>46733180</v>
      </c>
      <c r="E151" s="5">
        <f t="shared" si="53"/>
        <v>2479465.5799999996</v>
      </c>
      <c r="F151" s="5">
        <f t="shared" ref="F151:N151" si="54">SUM(F131:F150)</f>
        <v>0</v>
      </c>
      <c r="G151" s="5">
        <f t="shared" si="54"/>
        <v>3802484.48</v>
      </c>
      <c r="H151" s="5">
        <f t="shared" si="54"/>
        <v>0</v>
      </c>
      <c r="I151" s="5">
        <f t="shared" si="54"/>
        <v>24581311</v>
      </c>
      <c r="J151" s="5">
        <f t="shared" si="54"/>
        <v>218635.65</v>
      </c>
      <c r="K151" s="5">
        <f t="shared" si="54"/>
        <v>935594.87</v>
      </c>
      <c r="L151" s="5">
        <f t="shared" si="54"/>
        <v>2226776.6</v>
      </c>
      <c r="M151" s="5">
        <f t="shared" si="54"/>
        <v>-581859.93999999994</v>
      </c>
      <c r="N151" s="5">
        <f t="shared" si="54"/>
        <v>194997774.72</v>
      </c>
    </row>
    <row r="152" spans="1:14" x14ac:dyDescent="0.25">
      <c r="A152" s="6" t="s">
        <v>38</v>
      </c>
    </row>
    <row r="153" spans="1:14" x14ac:dyDescent="0.25">
      <c r="B153" s="7" t="s">
        <v>39</v>
      </c>
      <c r="C153" s="53" t="s">
        <v>40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</row>
    <row r="154" spans="1:14" x14ac:dyDescent="0.25">
      <c r="B154" s="18" t="s">
        <v>52</v>
      </c>
      <c r="C154" s="18" t="s">
        <v>53</v>
      </c>
      <c r="F154" s="19"/>
      <c r="G154" s="18"/>
      <c r="H154" s="18"/>
      <c r="I154" s="18"/>
      <c r="J154" s="18"/>
      <c r="K154" s="18"/>
      <c r="L154" s="18"/>
      <c r="M154" s="18"/>
    </row>
    <row r="157" spans="1:14" x14ac:dyDescent="0.25">
      <c r="A157" s="37" t="s">
        <v>56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</row>
    <row r="158" spans="1:14" x14ac:dyDescent="0.25">
      <c r="N158" s="1" t="s">
        <v>2</v>
      </c>
    </row>
    <row r="159" spans="1:14" ht="20.100000000000001" customHeight="1" x14ac:dyDescent="0.25">
      <c r="A159" s="50" t="s">
        <v>3</v>
      </c>
      <c r="B159" s="50" t="s">
        <v>4</v>
      </c>
      <c r="C159" s="38" t="s">
        <v>5</v>
      </c>
      <c r="D159" s="38" t="s">
        <v>6</v>
      </c>
      <c r="E159" s="38" t="s">
        <v>7</v>
      </c>
      <c r="F159" s="38" t="s">
        <v>8</v>
      </c>
      <c r="G159" s="38" t="s">
        <v>9</v>
      </c>
      <c r="H159" s="38" t="s">
        <v>10</v>
      </c>
      <c r="I159" s="47" t="s">
        <v>11</v>
      </c>
      <c r="J159" s="38" t="s">
        <v>12</v>
      </c>
      <c r="K159" s="38" t="s">
        <v>13</v>
      </c>
      <c r="L159" s="38" t="s">
        <v>14</v>
      </c>
      <c r="M159" s="38" t="s">
        <v>61</v>
      </c>
      <c r="N159" s="38" t="s">
        <v>16</v>
      </c>
    </row>
    <row r="160" spans="1:14" ht="20.100000000000001" customHeight="1" x14ac:dyDescent="0.25">
      <c r="A160" s="51"/>
      <c r="B160" s="51"/>
      <c r="C160" s="39"/>
      <c r="D160" s="39"/>
      <c r="E160" s="39"/>
      <c r="F160" s="39"/>
      <c r="G160" s="39"/>
      <c r="H160" s="39"/>
      <c r="I160" s="48"/>
      <c r="J160" s="39"/>
      <c r="K160" s="39"/>
      <c r="L160" s="39"/>
      <c r="M160" s="39"/>
      <c r="N160" s="39"/>
    </row>
    <row r="161" spans="1:14" ht="20.100000000000001" customHeight="1" x14ac:dyDescent="0.25">
      <c r="A161" s="52"/>
      <c r="B161" s="52"/>
      <c r="C161" s="40"/>
      <c r="D161" s="40"/>
      <c r="E161" s="40"/>
      <c r="F161" s="40"/>
      <c r="G161" s="40"/>
      <c r="H161" s="40"/>
      <c r="I161" s="49"/>
      <c r="J161" s="40"/>
      <c r="K161" s="40"/>
      <c r="L161" s="40"/>
      <c r="M161" s="40"/>
      <c r="N161" s="40"/>
    </row>
    <row r="162" spans="1:14" x14ac:dyDescent="0.25">
      <c r="A162" s="2">
        <v>1</v>
      </c>
      <c r="B162" s="3" t="s">
        <v>17</v>
      </c>
      <c r="C162" s="4">
        <v>3974296.15</v>
      </c>
      <c r="D162" s="4">
        <v>1392227.77</v>
      </c>
      <c r="E162" s="4">
        <v>105393.96</v>
      </c>
      <c r="F162" s="4">
        <v>69896.92</v>
      </c>
      <c r="G162" s="4">
        <v>121274.95</v>
      </c>
      <c r="H162" s="4">
        <v>124360.99</v>
      </c>
      <c r="I162" s="4">
        <v>475790</v>
      </c>
      <c r="J162" s="4">
        <v>8021.55</v>
      </c>
      <c r="K162" s="4">
        <v>42686.6</v>
      </c>
      <c r="L162" s="4">
        <v>87348.44</v>
      </c>
      <c r="M162" s="4">
        <v>-20055.18</v>
      </c>
      <c r="N162" s="4">
        <f>SUM(C162:M162)</f>
        <v>6381242.1500000004</v>
      </c>
    </row>
    <row r="163" spans="1:14" x14ac:dyDescent="0.25">
      <c r="A163" s="2">
        <v>2</v>
      </c>
      <c r="B163" s="3" t="s">
        <v>18</v>
      </c>
      <c r="C163" s="4">
        <v>2916317.74</v>
      </c>
      <c r="D163" s="4">
        <v>914315.89</v>
      </c>
      <c r="E163" s="4">
        <v>136963.49</v>
      </c>
      <c r="F163" s="4">
        <v>28533.26</v>
      </c>
      <c r="G163" s="4">
        <v>49265.59</v>
      </c>
      <c r="H163" s="4">
        <v>53204.31</v>
      </c>
      <c r="I163" s="4">
        <v>158825</v>
      </c>
      <c r="J163" s="4">
        <v>6600.48</v>
      </c>
      <c r="K163" s="4">
        <v>35124.400000000001</v>
      </c>
      <c r="L163" s="4">
        <v>71874.11</v>
      </c>
      <c r="M163" s="4">
        <v>-16502.28</v>
      </c>
      <c r="N163" s="4">
        <f t="shared" ref="N163:N181" si="55">SUM(C163:M163)</f>
        <v>4354521.99</v>
      </c>
    </row>
    <row r="164" spans="1:14" x14ac:dyDescent="0.25">
      <c r="A164" s="2">
        <v>3</v>
      </c>
      <c r="B164" s="3" t="s">
        <v>19</v>
      </c>
      <c r="C164" s="4">
        <v>2778011.56</v>
      </c>
      <c r="D164" s="4">
        <v>849658.42</v>
      </c>
      <c r="E164" s="4">
        <v>142796.99</v>
      </c>
      <c r="F164" s="4">
        <v>20873.330000000002</v>
      </c>
      <c r="G164" s="4">
        <v>35995.54</v>
      </c>
      <c r="H164" s="4">
        <v>43085.7</v>
      </c>
      <c r="I164" s="4">
        <v>288350</v>
      </c>
      <c r="J164" s="4">
        <v>6375.09</v>
      </c>
      <c r="K164" s="4">
        <v>33924.97</v>
      </c>
      <c r="L164" s="4">
        <v>69419.75</v>
      </c>
      <c r="M164" s="4">
        <v>-15938.75</v>
      </c>
      <c r="N164" s="4">
        <f t="shared" si="55"/>
        <v>4252552.5999999996</v>
      </c>
    </row>
    <row r="165" spans="1:14" x14ac:dyDescent="0.25">
      <c r="A165" s="2">
        <v>4</v>
      </c>
      <c r="B165" s="3" t="s">
        <v>20</v>
      </c>
      <c r="C165" s="4">
        <v>6175288.0199999996</v>
      </c>
      <c r="D165" s="4">
        <v>2770737.55</v>
      </c>
      <c r="E165" s="4">
        <v>124953.34</v>
      </c>
      <c r="F165" s="4">
        <v>168901.61</v>
      </c>
      <c r="G165" s="4">
        <v>451713.4</v>
      </c>
      <c r="H165" s="4">
        <v>249374.8</v>
      </c>
      <c r="I165" s="4">
        <v>996140</v>
      </c>
      <c r="J165" s="4">
        <v>23254.21</v>
      </c>
      <c r="K165" s="4">
        <v>123747.02</v>
      </c>
      <c r="L165" s="4">
        <v>253220.22</v>
      </c>
      <c r="M165" s="4">
        <v>-58139.29</v>
      </c>
      <c r="N165" s="4">
        <f t="shared" si="55"/>
        <v>11279190.880000003</v>
      </c>
    </row>
    <row r="166" spans="1:14" x14ac:dyDescent="0.25">
      <c r="A166" s="2">
        <v>5</v>
      </c>
      <c r="B166" s="3" t="s">
        <v>21</v>
      </c>
      <c r="C166" s="4">
        <v>5182723.1900000004</v>
      </c>
      <c r="D166" s="4">
        <v>1947756.02</v>
      </c>
      <c r="E166" s="4">
        <v>90467.07</v>
      </c>
      <c r="F166" s="4">
        <v>126963.45</v>
      </c>
      <c r="G166" s="4">
        <v>225639.36</v>
      </c>
      <c r="H166" s="4">
        <v>202372.22</v>
      </c>
      <c r="I166" s="4">
        <v>1239928</v>
      </c>
      <c r="J166" s="4">
        <v>10769.95</v>
      </c>
      <c r="K166" s="4">
        <v>57312.15</v>
      </c>
      <c r="L166" s="4">
        <v>117276.31</v>
      </c>
      <c r="M166" s="4">
        <v>-26926.61</v>
      </c>
      <c r="N166" s="4">
        <f t="shared" si="55"/>
        <v>9174281.1100000031</v>
      </c>
    </row>
    <row r="167" spans="1:14" x14ac:dyDescent="0.25">
      <c r="A167" s="2">
        <v>6</v>
      </c>
      <c r="B167" s="3" t="s">
        <v>22</v>
      </c>
      <c r="C167" s="4">
        <v>2855721.03</v>
      </c>
      <c r="D167" s="4">
        <v>643634.80000000005</v>
      </c>
      <c r="E167" s="4">
        <v>200960.4</v>
      </c>
      <c r="F167" s="4">
        <v>61662.49</v>
      </c>
      <c r="G167" s="4">
        <v>106023.08</v>
      </c>
      <c r="H167" s="4">
        <v>235992.12</v>
      </c>
      <c r="I167" s="4">
        <v>440897</v>
      </c>
      <c r="J167" s="4">
        <v>9985.02</v>
      </c>
      <c r="K167" s="4">
        <v>53135.18</v>
      </c>
      <c r="L167" s="4">
        <v>108729.1</v>
      </c>
      <c r="M167" s="4">
        <v>-24964.17</v>
      </c>
      <c r="N167" s="4">
        <f t="shared" si="55"/>
        <v>4691776.0499999989</v>
      </c>
    </row>
    <row r="168" spans="1:14" x14ac:dyDescent="0.25">
      <c r="A168" s="2">
        <v>7</v>
      </c>
      <c r="B168" s="3" t="s">
        <v>23</v>
      </c>
      <c r="C168" s="4">
        <v>2291504.85</v>
      </c>
      <c r="D168" s="4">
        <v>563383.75</v>
      </c>
      <c r="E168" s="4">
        <v>197872.08</v>
      </c>
      <c r="F168" s="4">
        <v>21256.32</v>
      </c>
      <c r="G168" s="4">
        <v>36547.07</v>
      </c>
      <c r="H168" s="4">
        <v>65281.36</v>
      </c>
      <c r="I168" s="4">
        <v>366547</v>
      </c>
      <c r="J168" s="4">
        <v>6761.16</v>
      </c>
      <c r="K168" s="4">
        <v>35979.43</v>
      </c>
      <c r="L168" s="4">
        <v>73623.740000000005</v>
      </c>
      <c r="M168" s="4">
        <v>-16903.990000000002</v>
      </c>
      <c r="N168" s="4">
        <f t="shared" si="55"/>
        <v>3641852.77</v>
      </c>
    </row>
    <row r="169" spans="1:14" x14ac:dyDescent="0.25">
      <c r="A169" s="2">
        <v>8</v>
      </c>
      <c r="B169" s="3" t="s">
        <v>24</v>
      </c>
      <c r="C169" s="4">
        <v>3604930.86</v>
      </c>
      <c r="D169" s="4">
        <v>1223517.8999999999</v>
      </c>
      <c r="E169" s="4">
        <v>115345.22</v>
      </c>
      <c r="F169" s="4">
        <v>51896.07</v>
      </c>
      <c r="G169" s="4">
        <v>90293.3</v>
      </c>
      <c r="H169" s="4">
        <v>87150.62</v>
      </c>
      <c r="I169" s="4">
        <v>558753</v>
      </c>
      <c r="J169" s="4">
        <v>7749.71</v>
      </c>
      <c r="K169" s="4">
        <v>41239.99</v>
      </c>
      <c r="L169" s="4">
        <v>84388.28</v>
      </c>
      <c r="M169" s="4">
        <v>-19375.52</v>
      </c>
      <c r="N169" s="4">
        <f t="shared" si="55"/>
        <v>5845889.4300000006</v>
      </c>
    </row>
    <row r="170" spans="1:14" x14ac:dyDescent="0.25">
      <c r="A170" s="2">
        <v>9</v>
      </c>
      <c r="B170" s="3" t="s">
        <v>25</v>
      </c>
      <c r="C170" s="4">
        <v>3124479.78</v>
      </c>
      <c r="D170" s="4">
        <v>1037251.76</v>
      </c>
      <c r="E170" s="4">
        <v>124953.34</v>
      </c>
      <c r="F170" s="4">
        <v>32363.23</v>
      </c>
      <c r="G170" s="4">
        <v>55846.04</v>
      </c>
      <c r="H170" s="4">
        <v>75073.56</v>
      </c>
      <c r="I170" s="4">
        <v>14991</v>
      </c>
      <c r="J170" s="4">
        <v>6444.1</v>
      </c>
      <c r="K170" s="4">
        <v>34292.199999999997</v>
      </c>
      <c r="L170" s="4">
        <v>70171.22</v>
      </c>
      <c r="M170" s="4">
        <v>-16111.29</v>
      </c>
      <c r="N170" s="4">
        <f t="shared" si="55"/>
        <v>4559754.9399999995</v>
      </c>
    </row>
    <row r="171" spans="1:14" x14ac:dyDescent="0.25">
      <c r="A171" s="2">
        <v>10</v>
      </c>
      <c r="B171" s="3" t="s">
        <v>26</v>
      </c>
      <c r="C171" s="4">
        <v>2353625.36</v>
      </c>
      <c r="D171" s="4">
        <v>591132.97</v>
      </c>
      <c r="E171" s="4">
        <v>190837.57</v>
      </c>
      <c r="F171" s="4">
        <v>24320.3</v>
      </c>
      <c r="G171" s="4">
        <v>41837.300000000003</v>
      </c>
      <c r="H171" s="4">
        <v>75399.97</v>
      </c>
      <c r="I171" s="4">
        <v>561516</v>
      </c>
      <c r="J171" s="4">
        <v>6835.11</v>
      </c>
      <c r="K171" s="4">
        <v>36372.94</v>
      </c>
      <c r="L171" s="4">
        <v>74428.97</v>
      </c>
      <c r="M171" s="4">
        <v>-17088.87</v>
      </c>
      <c r="N171" s="4">
        <f t="shared" si="55"/>
        <v>3939217.6199999996</v>
      </c>
    </row>
    <row r="172" spans="1:14" x14ac:dyDescent="0.25">
      <c r="A172" s="2">
        <v>11</v>
      </c>
      <c r="B172" s="3" t="s">
        <v>27</v>
      </c>
      <c r="C172" s="4">
        <v>3387310.4</v>
      </c>
      <c r="D172" s="4">
        <v>1300323.73</v>
      </c>
      <c r="E172" s="4">
        <v>123923.9</v>
      </c>
      <c r="F172" s="4">
        <v>64917.97</v>
      </c>
      <c r="G172" s="4">
        <v>111833.65</v>
      </c>
      <c r="H172" s="4">
        <v>164835.44</v>
      </c>
      <c r="I172" s="4">
        <v>16209</v>
      </c>
      <c r="J172" s="4">
        <v>7777.31</v>
      </c>
      <c r="K172" s="4">
        <v>41386.85</v>
      </c>
      <c r="L172" s="4">
        <v>84688.81</v>
      </c>
      <c r="M172" s="4">
        <v>-19444.52</v>
      </c>
      <c r="N172" s="4">
        <f t="shared" si="55"/>
        <v>5283762.54</v>
      </c>
    </row>
    <row r="173" spans="1:14" x14ac:dyDescent="0.25">
      <c r="A173" s="2">
        <v>12</v>
      </c>
      <c r="B173" s="3" t="s">
        <v>28</v>
      </c>
      <c r="C173" s="4">
        <v>3596660.21</v>
      </c>
      <c r="D173" s="4">
        <v>1227350.69</v>
      </c>
      <c r="E173" s="4">
        <v>111399.03</v>
      </c>
      <c r="F173" s="4">
        <v>42321.15</v>
      </c>
      <c r="G173" s="4">
        <v>72987.92</v>
      </c>
      <c r="H173" s="4">
        <v>84212.96</v>
      </c>
      <c r="I173" s="4">
        <v>36200</v>
      </c>
      <c r="J173" s="4">
        <v>7052.45</v>
      </c>
      <c r="K173" s="4">
        <v>37529.550000000003</v>
      </c>
      <c r="L173" s="4">
        <v>76795.72</v>
      </c>
      <c r="M173" s="4">
        <v>-17632.27</v>
      </c>
      <c r="N173" s="4">
        <f t="shared" si="55"/>
        <v>5274877.4100000011</v>
      </c>
    </row>
    <row r="174" spans="1:14" x14ac:dyDescent="0.25">
      <c r="A174" s="2">
        <v>13</v>
      </c>
      <c r="B174" s="3" t="s">
        <v>29</v>
      </c>
      <c r="C174" s="4">
        <v>4812717.07</v>
      </c>
      <c r="D174" s="4">
        <v>1749311.35</v>
      </c>
      <c r="E174" s="4">
        <v>89952.35</v>
      </c>
      <c r="F174" s="4">
        <v>75641.88</v>
      </c>
      <c r="G174" s="4">
        <v>130637.96</v>
      </c>
      <c r="H174" s="4">
        <v>110651.91</v>
      </c>
      <c r="I174" s="4">
        <v>2315866</v>
      </c>
      <c r="J174" s="4">
        <v>8539.52</v>
      </c>
      <c r="K174" s="4">
        <v>45442.97</v>
      </c>
      <c r="L174" s="4">
        <v>92988.72</v>
      </c>
      <c r="M174" s="4">
        <v>-21350.18</v>
      </c>
      <c r="N174" s="4">
        <f t="shared" si="55"/>
        <v>9410399.5500000007</v>
      </c>
    </row>
    <row r="175" spans="1:14" ht="19.5" x14ac:dyDescent="0.25">
      <c r="A175" s="2">
        <v>14</v>
      </c>
      <c r="B175" s="3" t="s">
        <v>30</v>
      </c>
      <c r="C175" s="4">
        <v>2522790.5299999998</v>
      </c>
      <c r="D175" s="4">
        <v>763996.09</v>
      </c>
      <c r="E175" s="4">
        <v>152748.25</v>
      </c>
      <c r="F175" s="4">
        <v>14362.38</v>
      </c>
      <c r="G175" s="4">
        <v>24731.63</v>
      </c>
      <c r="H175" s="4">
        <v>26765.360000000001</v>
      </c>
      <c r="I175" s="4">
        <v>232759</v>
      </c>
      <c r="J175" s="4">
        <v>5735.5</v>
      </c>
      <c r="K175" s="4">
        <v>30521.37</v>
      </c>
      <c r="L175" s="4">
        <v>62455.07</v>
      </c>
      <c r="M175" s="4">
        <v>-14339.66</v>
      </c>
      <c r="N175" s="4">
        <f t="shared" si="55"/>
        <v>3822525.5199999991</v>
      </c>
    </row>
    <row r="176" spans="1:14" x14ac:dyDescent="0.25">
      <c r="A176" s="2">
        <v>15</v>
      </c>
      <c r="B176" s="3" t="s">
        <v>31</v>
      </c>
      <c r="C176" s="4">
        <v>3331934.88</v>
      </c>
      <c r="D176" s="4">
        <v>1049338.49</v>
      </c>
      <c r="E176" s="4">
        <v>124953.34</v>
      </c>
      <c r="F176" s="4">
        <v>43661.64</v>
      </c>
      <c r="G176" s="4">
        <v>75294.59</v>
      </c>
      <c r="H176" s="4">
        <v>74094.34</v>
      </c>
      <c r="I176" s="4">
        <v>15079</v>
      </c>
      <c r="J176" s="4">
        <v>7587.19</v>
      </c>
      <c r="K176" s="4">
        <v>40375.14</v>
      </c>
      <c r="L176" s="4">
        <v>82618.559999999998</v>
      </c>
      <c r="M176" s="4">
        <v>-18969.2</v>
      </c>
      <c r="N176" s="4">
        <f t="shared" si="55"/>
        <v>4825967.9699999988</v>
      </c>
    </row>
    <row r="177" spans="1:14" x14ac:dyDescent="0.25">
      <c r="A177" s="2">
        <v>16</v>
      </c>
      <c r="B177" s="3" t="s">
        <v>32</v>
      </c>
      <c r="C177" s="4">
        <v>8264043.3799999999</v>
      </c>
      <c r="D177" s="4">
        <v>3780736.59</v>
      </c>
      <c r="E177" s="4">
        <v>66961.5</v>
      </c>
      <c r="F177" s="4">
        <v>170050.6</v>
      </c>
      <c r="G177" s="4">
        <v>296799.06</v>
      </c>
      <c r="H177" s="4">
        <v>280383.44</v>
      </c>
      <c r="I177" s="4">
        <v>4386227</v>
      </c>
      <c r="J177" s="4">
        <v>13564.48</v>
      </c>
      <c r="K177" s="4">
        <v>72183.22</v>
      </c>
      <c r="L177" s="4">
        <v>147706.59</v>
      </c>
      <c r="M177" s="4">
        <v>-33913.39</v>
      </c>
      <c r="N177" s="4">
        <f t="shared" si="55"/>
        <v>17444742.469999999</v>
      </c>
    </row>
    <row r="178" spans="1:14" x14ac:dyDescent="0.25">
      <c r="A178" s="2">
        <v>17</v>
      </c>
      <c r="B178" s="3" t="s">
        <v>33</v>
      </c>
      <c r="C178" s="4">
        <v>3958439.39</v>
      </c>
      <c r="D178" s="4">
        <v>1327368.81</v>
      </c>
      <c r="E178" s="4">
        <v>107795.99</v>
      </c>
      <c r="F178" s="4">
        <v>75067.38</v>
      </c>
      <c r="G178" s="4">
        <v>129601.35</v>
      </c>
      <c r="H178" s="4">
        <v>148515.1</v>
      </c>
      <c r="I178" s="4">
        <v>0</v>
      </c>
      <c r="J178" s="4">
        <v>8394.19</v>
      </c>
      <c r="K178" s="4">
        <v>44669.599999999999</v>
      </c>
      <c r="L178" s="4">
        <v>91406.2</v>
      </c>
      <c r="M178" s="4">
        <v>-20986.84</v>
      </c>
      <c r="N178" s="4">
        <f t="shared" si="55"/>
        <v>5870271.1699999999</v>
      </c>
    </row>
    <row r="179" spans="1:14" x14ac:dyDescent="0.25">
      <c r="A179" s="2">
        <v>18</v>
      </c>
      <c r="B179" s="3" t="s">
        <v>34</v>
      </c>
      <c r="C179" s="4">
        <v>35910686.759999998</v>
      </c>
      <c r="D179" s="4">
        <v>15738927.539999999</v>
      </c>
      <c r="E179" s="4">
        <v>44142.22</v>
      </c>
      <c r="F179" s="4">
        <v>678287.41</v>
      </c>
      <c r="G179" s="4">
        <v>1490771.88</v>
      </c>
      <c r="H179" s="4">
        <v>947232.54</v>
      </c>
      <c r="I179" s="4">
        <v>908516</v>
      </c>
      <c r="J179" s="4">
        <v>48365.87</v>
      </c>
      <c r="K179" s="4">
        <v>257378.44</v>
      </c>
      <c r="L179" s="4">
        <v>526666.6</v>
      </c>
      <c r="M179" s="4">
        <v>-120922.5</v>
      </c>
      <c r="N179" s="4">
        <f t="shared" si="55"/>
        <v>56430052.75999999</v>
      </c>
    </row>
    <row r="180" spans="1:14" x14ac:dyDescent="0.25">
      <c r="A180" s="2">
        <v>19</v>
      </c>
      <c r="B180" s="3" t="s">
        <v>35</v>
      </c>
      <c r="C180" s="4">
        <v>4140167.74</v>
      </c>
      <c r="D180" s="4">
        <v>1617727.92</v>
      </c>
      <c r="E180" s="4">
        <v>102477.21</v>
      </c>
      <c r="F180" s="4">
        <v>57449.53</v>
      </c>
      <c r="G180" s="4">
        <v>99099.65</v>
      </c>
      <c r="H180" s="4">
        <v>89109.06</v>
      </c>
      <c r="I180" s="4">
        <v>38059</v>
      </c>
      <c r="J180" s="4">
        <v>8283.83</v>
      </c>
      <c r="K180" s="4">
        <v>44082.3</v>
      </c>
      <c r="L180" s="4">
        <v>90204.44</v>
      </c>
      <c r="M180" s="4">
        <v>-20710.91</v>
      </c>
      <c r="N180" s="4">
        <f t="shared" si="55"/>
        <v>6265949.7700000005</v>
      </c>
    </row>
    <row r="181" spans="1:14" x14ac:dyDescent="0.25">
      <c r="A181" s="2">
        <v>20</v>
      </c>
      <c r="B181" s="3" t="s">
        <v>36</v>
      </c>
      <c r="C181" s="4">
        <v>4069394.08</v>
      </c>
      <c r="D181" s="4">
        <v>1414340.96</v>
      </c>
      <c r="E181" s="4">
        <v>116717.85</v>
      </c>
      <c r="F181" s="4">
        <v>86557.31</v>
      </c>
      <c r="G181" s="4">
        <v>156291.16</v>
      </c>
      <c r="H181" s="4">
        <v>126972.23</v>
      </c>
      <c r="I181" s="4">
        <v>548923</v>
      </c>
      <c r="J181" s="4">
        <v>10538.93</v>
      </c>
      <c r="K181" s="4">
        <v>56082.79</v>
      </c>
      <c r="L181" s="4">
        <v>114760.75</v>
      </c>
      <c r="M181" s="4">
        <v>-26349.03</v>
      </c>
      <c r="N181" s="4">
        <f t="shared" si="55"/>
        <v>6674230.0299999993</v>
      </c>
    </row>
    <row r="182" spans="1:14" x14ac:dyDescent="0.25">
      <c r="A182" s="44" t="s">
        <v>37</v>
      </c>
      <c r="B182" s="45"/>
      <c r="C182" s="5">
        <f>SUM(C162:C181)</f>
        <v>109251042.98</v>
      </c>
      <c r="D182" s="5">
        <f t="shared" ref="D182:N182" si="56">SUM(D162:D181)</f>
        <v>41903039</v>
      </c>
      <c r="E182" s="5">
        <f t="shared" si="56"/>
        <v>2471615.1000000006</v>
      </c>
      <c r="F182" s="5">
        <f>SUM(F162:F181)</f>
        <v>1914984.2300000002</v>
      </c>
      <c r="G182" s="5">
        <f>SUM(G162:G181)</f>
        <v>3802484.48</v>
      </c>
      <c r="H182" s="5">
        <f t="shared" ref="H182:M182" si="57">SUM(H162:H181)</f>
        <v>3264068.0300000003</v>
      </c>
      <c r="I182" s="5">
        <f t="shared" si="57"/>
        <v>13599575</v>
      </c>
      <c r="J182" s="5">
        <f t="shared" si="57"/>
        <v>218635.65</v>
      </c>
      <c r="K182" s="5">
        <f t="shared" si="57"/>
        <v>1163467.1100000001</v>
      </c>
      <c r="L182" s="5">
        <f t="shared" si="57"/>
        <v>2380771.6</v>
      </c>
      <c r="M182" s="5">
        <f t="shared" si="57"/>
        <v>-546624.44999999995</v>
      </c>
      <c r="N182" s="5">
        <f t="shared" si="56"/>
        <v>179423058.72999999</v>
      </c>
    </row>
    <row r="183" spans="1:14" x14ac:dyDescent="0.25">
      <c r="A183" s="6" t="s">
        <v>38</v>
      </c>
    </row>
    <row r="186" spans="1:14" x14ac:dyDescent="0.25">
      <c r="A186" s="54" t="s">
        <v>54</v>
      </c>
      <c r="B186" s="54"/>
      <c r="C186" s="54"/>
    </row>
    <row r="187" spans="1:14" x14ac:dyDescent="0.25">
      <c r="A187" s="9"/>
      <c r="B187" s="9"/>
      <c r="C187" s="20" t="s">
        <v>2</v>
      </c>
    </row>
    <row r="188" spans="1:14" x14ac:dyDescent="0.25">
      <c r="A188" s="50" t="s">
        <v>3</v>
      </c>
      <c r="B188" s="50" t="s">
        <v>4</v>
      </c>
      <c r="C188" s="38" t="s">
        <v>9</v>
      </c>
    </row>
    <row r="189" spans="1:14" x14ac:dyDescent="0.25">
      <c r="A189" s="51"/>
      <c r="B189" s="51"/>
      <c r="C189" s="39"/>
    </row>
    <row r="190" spans="1:14" x14ac:dyDescent="0.25">
      <c r="A190" s="52"/>
      <c r="B190" s="52"/>
      <c r="C190" s="40"/>
    </row>
    <row r="191" spans="1:14" x14ac:dyDescent="0.25">
      <c r="A191" s="12">
        <v>1</v>
      </c>
      <c r="B191" s="21" t="s">
        <v>17</v>
      </c>
      <c r="C191" s="14">
        <v>-100.99</v>
      </c>
    </row>
    <row r="192" spans="1:14" x14ac:dyDescent="0.25">
      <c r="A192" s="12">
        <v>2</v>
      </c>
      <c r="B192" s="21" t="s">
        <v>18</v>
      </c>
      <c r="C192" s="14">
        <v>-16.489999999999998</v>
      </c>
    </row>
    <row r="193" spans="1:3" x14ac:dyDescent="0.25">
      <c r="A193" s="12">
        <v>3</v>
      </c>
      <c r="B193" s="21" t="s">
        <v>19</v>
      </c>
      <c r="C193" s="14">
        <v>-8.42</v>
      </c>
    </row>
    <row r="194" spans="1:3" x14ac:dyDescent="0.25">
      <c r="A194" s="12">
        <v>4</v>
      </c>
      <c r="B194" s="21" t="s">
        <v>20</v>
      </c>
      <c r="C194" s="14">
        <v>-14527.96</v>
      </c>
    </row>
    <row r="195" spans="1:3" x14ac:dyDescent="0.25">
      <c r="A195" s="12">
        <v>5</v>
      </c>
      <c r="B195" s="21" t="s">
        <v>21</v>
      </c>
      <c r="C195" s="14">
        <v>-1111.71</v>
      </c>
    </row>
    <row r="196" spans="1:3" x14ac:dyDescent="0.25">
      <c r="A196" s="12">
        <v>6</v>
      </c>
      <c r="B196" s="21" t="s">
        <v>22</v>
      </c>
      <c r="C196" s="14">
        <v>-1.07</v>
      </c>
    </row>
    <row r="197" spans="1:3" x14ac:dyDescent="0.25">
      <c r="A197" s="12">
        <v>7</v>
      </c>
      <c r="B197" s="21" t="s">
        <v>23</v>
      </c>
      <c r="C197" s="14">
        <v>-0.28999999999999998</v>
      </c>
    </row>
    <row r="198" spans="1:3" x14ac:dyDescent="0.25">
      <c r="A198" s="12">
        <v>8</v>
      </c>
      <c r="B198" s="21" t="s">
        <v>24</v>
      </c>
      <c r="C198" s="14">
        <v>-83.3</v>
      </c>
    </row>
    <row r="199" spans="1:3" x14ac:dyDescent="0.25">
      <c r="A199" s="12">
        <v>9</v>
      </c>
      <c r="B199" s="21" t="s">
        <v>25</v>
      </c>
      <c r="C199" s="14">
        <v>-19.829999999999998</v>
      </c>
    </row>
    <row r="200" spans="1:3" x14ac:dyDescent="0.25">
      <c r="A200" s="12">
        <v>10</v>
      </c>
      <c r="B200" s="21" t="s">
        <v>26</v>
      </c>
      <c r="C200" s="14">
        <v>-1.84</v>
      </c>
    </row>
    <row r="201" spans="1:3" x14ac:dyDescent="0.25">
      <c r="A201" s="12">
        <v>11</v>
      </c>
      <c r="B201" s="21" t="s">
        <v>27</v>
      </c>
      <c r="C201" s="14">
        <v>-20.25</v>
      </c>
    </row>
    <row r="202" spans="1:3" x14ac:dyDescent="0.25">
      <c r="A202" s="12">
        <v>12</v>
      </c>
      <c r="B202" s="21" t="s">
        <v>28</v>
      </c>
      <c r="C202" s="14">
        <v>-19.739999999999998</v>
      </c>
    </row>
    <row r="203" spans="1:3" x14ac:dyDescent="0.25">
      <c r="A203" s="12">
        <v>13</v>
      </c>
      <c r="B203" s="21" t="s">
        <v>29</v>
      </c>
      <c r="C203" s="14">
        <v>-51.74</v>
      </c>
    </row>
    <row r="204" spans="1:3" ht="19.5" x14ac:dyDescent="0.25">
      <c r="A204" s="12">
        <v>14</v>
      </c>
      <c r="B204" s="21" t="s">
        <v>30</v>
      </c>
      <c r="C204" s="14">
        <v>-3.84</v>
      </c>
    </row>
    <row r="205" spans="1:3" x14ac:dyDescent="0.25">
      <c r="A205" s="12">
        <v>15</v>
      </c>
      <c r="B205" s="21" t="s">
        <v>31</v>
      </c>
      <c r="C205" s="14">
        <v>-16.809999999999999</v>
      </c>
    </row>
    <row r="206" spans="1:3" x14ac:dyDescent="0.25">
      <c r="A206" s="12">
        <v>16</v>
      </c>
      <c r="B206" s="21" t="s">
        <v>32</v>
      </c>
      <c r="C206" s="14">
        <v>-401.19</v>
      </c>
    </row>
    <row r="207" spans="1:3" x14ac:dyDescent="0.25">
      <c r="A207" s="12">
        <v>17</v>
      </c>
      <c r="B207" s="21" t="s">
        <v>33</v>
      </c>
      <c r="C207" s="14">
        <v>-43.39</v>
      </c>
    </row>
    <row r="208" spans="1:3" x14ac:dyDescent="0.25">
      <c r="A208" s="12">
        <v>18</v>
      </c>
      <c r="B208" s="21" t="s">
        <v>34</v>
      </c>
      <c r="C208" s="14">
        <v>-29403.53</v>
      </c>
    </row>
    <row r="209" spans="1:6" x14ac:dyDescent="0.25">
      <c r="A209" s="12">
        <v>19</v>
      </c>
      <c r="B209" s="21" t="s">
        <v>35</v>
      </c>
      <c r="C209" s="14">
        <v>-22.42</v>
      </c>
    </row>
    <row r="210" spans="1:6" x14ac:dyDescent="0.25">
      <c r="A210" s="12">
        <v>20</v>
      </c>
      <c r="B210" s="21" t="s">
        <v>36</v>
      </c>
      <c r="C210" s="14">
        <v>-712.99</v>
      </c>
    </row>
    <row r="211" spans="1:6" x14ac:dyDescent="0.25">
      <c r="A211" s="35" t="s">
        <v>37</v>
      </c>
      <c r="B211" s="36"/>
      <c r="C211" s="15">
        <f t="shared" ref="C211" si="58">SUM(C191:C210)</f>
        <v>-46567.799999999996</v>
      </c>
    </row>
    <row r="212" spans="1:6" ht="12" customHeight="1" x14ac:dyDescent="0.25">
      <c r="A212" s="56" t="s">
        <v>38</v>
      </c>
      <c r="B212" s="56"/>
      <c r="C212" s="56"/>
    </row>
    <row r="213" spans="1:6" ht="12" customHeight="1" x14ac:dyDescent="0.25">
      <c r="A213" s="57"/>
      <c r="B213" s="57"/>
      <c r="C213" s="57"/>
    </row>
    <row r="216" spans="1:6" x14ac:dyDescent="0.25">
      <c r="A216" s="54" t="s">
        <v>57</v>
      </c>
      <c r="B216" s="54"/>
      <c r="C216" s="54"/>
      <c r="D216" s="54"/>
      <c r="E216" s="54"/>
      <c r="F216" s="54"/>
    </row>
    <row r="217" spans="1:6" x14ac:dyDescent="0.25">
      <c r="A217" s="9"/>
      <c r="B217" s="9"/>
      <c r="C217" s="9"/>
      <c r="D217" s="9"/>
      <c r="E217" s="9"/>
      <c r="F217" s="20" t="s">
        <v>2</v>
      </c>
    </row>
    <row r="218" spans="1:6" ht="18" customHeight="1" x14ac:dyDescent="0.25">
      <c r="A218" s="50" t="s">
        <v>3</v>
      </c>
      <c r="B218" s="50" t="s">
        <v>4</v>
      </c>
      <c r="C218" s="38" t="s">
        <v>5</v>
      </c>
      <c r="D218" s="38" t="s">
        <v>6</v>
      </c>
      <c r="E218" s="38" t="s">
        <v>7</v>
      </c>
      <c r="F218" s="38" t="s">
        <v>16</v>
      </c>
    </row>
    <row r="219" spans="1:6" ht="18" customHeight="1" x14ac:dyDescent="0.25">
      <c r="A219" s="51"/>
      <c r="B219" s="51"/>
      <c r="C219" s="39"/>
      <c r="D219" s="39"/>
      <c r="E219" s="39"/>
      <c r="F219" s="39"/>
    </row>
    <row r="220" spans="1:6" ht="18" customHeight="1" x14ac:dyDescent="0.25">
      <c r="A220" s="52"/>
      <c r="B220" s="52"/>
      <c r="C220" s="40"/>
      <c r="D220" s="40"/>
      <c r="E220" s="40"/>
      <c r="F220" s="40"/>
    </row>
    <row r="221" spans="1:6" x14ac:dyDescent="0.25">
      <c r="A221" s="12">
        <v>1</v>
      </c>
      <c r="B221" s="21" t="s">
        <v>17</v>
      </c>
      <c r="C221" s="14">
        <v>118859.24</v>
      </c>
      <c r="D221" s="14">
        <v>134719.96</v>
      </c>
      <c r="E221" s="14">
        <v>35709.89</v>
      </c>
      <c r="F221" s="14">
        <f t="shared" ref="F221:F240" si="59">SUM(C221:E221)</f>
        <v>289289.09000000003</v>
      </c>
    </row>
    <row r="222" spans="1:6" x14ac:dyDescent="0.25">
      <c r="A222" s="12">
        <v>2</v>
      </c>
      <c r="B222" s="21" t="s">
        <v>18</v>
      </c>
      <c r="C222" s="14">
        <v>97802.58</v>
      </c>
      <c r="D222" s="14">
        <v>57862.81</v>
      </c>
      <c r="E222" s="14">
        <v>35709.89</v>
      </c>
      <c r="F222" s="14">
        <f t="shared" si="59"/>
        <v>191375.28000000003</v>
      </c>
    </row>
    <row r="223" spans="1:6" x14ac:dyDescent="0.25">
      <c r="A223" s="12">
        <v>3</v>
      </c>
      <c r="B223" s="21" t="s">
        <v>19</v>
      </c>
      <c r="C223" s="14">
        <v>94462.81</v>
      </c>
      <c r="D223" s="14">
        <v>42314.83</v>
      </c>
      <c r="E223" s="14">
        <v>35709.89</v>
      </c>
      <c r="F223" s="14">
        <f t="shared" si="59"/>
        <v>172487.53000000003</v>
      </c>
    </row>
    <row r="224" spans="1:6" x14ac:dyDescent="0.25">
      <c r="A224" s="12">
        <v>4</v>
      </c>
      <c r="B224" s="21" t="s">
        <v>20</v>
      </c>
      <c r="C224" s="14">
        <v>344569</v>
      </c>
      <c r="D224" s="14">
        <v>1720125.7</v>
      </c>
      <c r="E224" s="14">
        <v>35709.89</v>
      </c>
      <c r="F224" s="14">
        <f t="shared" si="59"/>
        <v>2100404.59</v>
      </c>
    </row>
    <row r="225" spans="1:6" x14ac:dyDescent="0.25">
      <c r="A225" s="12">
        <v>5</v>
      </c>
      <c r="B225" s="21" t="s">
        <v>21</v>
      </c>
      <c r="C225" s="14">
        <v>159583.54</v>
      </c>
      <c r="D225" s="14">
        <v>328728.65000000002</v>
      </c>
      <c r="E225" s="14">
        <v>35709.89</v>
      </c>
      <c r="F225" s="14">
        <f t="shared" si="59"/>
        <v>524022.08000000007</v>
      </c>
    </row>
    <row r="226" spans="1:6" x14ac:dyDescent="0.25">
      <c r="A226" s="12">
        <v>6</v>
      </c>
      <c r="B226" s="21" t="s">
        <v>22</v>
      </c>
      <c r="C226" s="14">
        <v>147952.94</v>
      </c>
      <c r="D226" s="14">
        <v>116574.19</v>
      </c>
      <c r="E226" s="14">
        <v>35709.89</v>
      </c>
      <c r="F226" s="14">
        <f t="shared" si="59"/>
        <v>300237.02</v>
      </c>
    </row>
    <row r="227" spans="1:6" x14ac:dyDescent="0.25">
      <c r="A227" s="12">
        <v>7</v>
      </c>
      <c r="B227" s="21" t="s">
        <v>23</v>
      </c>
      <c r="C227" s="14">
        <v>100183.39</v>
      </c>
      <c r="D227" s="14">
        <v>30377.29</v>
      </c>
      <c r="E227" s="14">
        <v>35709.89</v>
      </c>
      <c r="F227" s="14">
        <f t="shared" si="59"/>
        <v>166270.57</v>
      </c>
    </row>
    <row r="228" spans="1:6" x14ac:dyDescent="0.25">
      <c r="A228" s="12">
        <v>8</v>
      </c>
      <c r="B228" s="21" t="s">
        <v>24</v>
      </c>
      <c r="C228" s="14">
        <v>114831.22</v>
      </c>
      <c r="D228" s="14">
        <v>125442.39</v>
      </c>
      <c r="E228" s="14">
        <v>35709.89</v>
      </c>
      <c r="F228" s="14">
        <f t="shared" si="59"/>
        <v>275983.5</v>
      </c>
    </row>
    <row r="229" spans="1:6" x14ac:dyDescent="0.25">
      <c r="A229" s="12">
        <v>9</v>
      </c>
      <c r="B229" s="21" t="s">
        <v>25</v>
      </c>
      <c r="C229" s="14">
        <v>95485.37</v>
      </c>
      <c r="D229" s="14">
        <v>63035.11</v>
      </c>
      <c r="E229" s="14">
        <v>35709.89</v>
      </c>
      <c r="F229" s="14">
        <f t="shared" si="59"/>
        <v>194230.37</v>
      </c>
    </row>
    <row r="230" spans="1:6" x14ac:dyDescent="0.25">
      <c r="A230" s="12">
        <v>10</v>
      </c>
      <c r="B230" s="21" t="s">
        <v>26</v>
      </c>
      <c r="C230" s="14">
        <v>101279.09</v>
      </c>
      <c r="D230" s="14">
        <v>36395.64</v>
      </c>
      <c r="E230" s="14">
        <v>35709.89</v>
      </c>
      <c r="F230" s="14">
        <f t="shared" si="59"/>
        <v>173384.62</v>
      </c>
    </row>
    <row r="231" spans="1:6" x14ac:dyDescent="0.25">
      <c r="A231" s="12">
        <v>11</v>
      </c>
      <c r="B231" s="21" t="s">
        <v>27</v>
      </c>
      <c r="C231" s="14">
        <v>115240.15</v>
      </c>
      <c r="D231" s="14">
        <v>92005.9</v>
      </c>
      <c r="E231" s="14">
        <v>35709.89</v>
      </c>
      <c r="F231" s="14">
        <f t="shared" si="59"/>
        <v>242955.94</v>
      </c>
    </row>
    <row r="232" spans="1:6" x14ac:dyDescent="0.25">
      <c r="A232" s="12">
        <v>12</v>
      </c>
      <c r="B232" s="21" t="s">
        <v>28</v>
      </c>
      <c r="C232" s="14">
        <v>104499.64</v>
      </c>
      <c r="D232" s="14">
        <v>72933.38</v>
      </c>
      <c r="E232" s="14">
        <v>35709.89</v>
      </c>
      <c r="F232" s="14">
        <f t="shared" si="59"/>
        <v>213142.91000000003</v>
      </c>
    </row>
    <row r="233" spans="1:6" x14ac:dyDescent="0.25">
      <c r="A233" s="12">
        <v>13</v>
      </c>
      <c r="B233" s="21" t="s">
        <v>29</v>
      </c>
      <c r="C233" s="14">
        <v>126534.25</v>
      </c>
      <c r="D233" s="14">
        <v>122508.04</v>
      </c>
      <c r="E233" s="14">
        <v>35709.89</v>
      </c>
      <c r="F233" s="14">
        <f t="shared" si="59"/>
        <v>284752.18</v>
      </c>
    </row>
    <row r="234" spans="1:6" ht="19.5" x14ac:dyDescent="0.25">
      <c r="A234" s="12">
        <v>14</v>
      </c>
      <c r="B234" s="21" t="s">
        <v>30</v>
      </c>
      <c r="C234" s="14">
        <v>84985.63</v>
      </c>
      <c r="D234" s="14">
        <v>26513.41</v>
      </c>
      <c r="E234" s="14">
        <v>35709.89</v>
      </c>
      <c r="F234" s="14">
        <f t="shared" si="59"/>
        <v>147208.93</v>
      </c>
    </row>
    <row r="235" spans="1:6" x14ac:dyDescent="0.25">
      <c r="A235" s="12">
        <v>15</v>
      </c>
      <c r="B235" s="21" t="s">
        <v>31</v>
      </c>
      <c r="C235" s="14">
        <v>112423.07</v>
      </c>
      <c r="D235" s="14">
        <v>74589.17</v>
      </c>
      <c r="E235" s="14">
        <v>35709.89</v>
      </c>
      <c r="F235" s="14">
        <f t="shared" si="59"/>
        <v>222722.13</v>
      </c>
    </row>
    <row r="236" spans="1:6" x14ac:dyDescent="0.25">
      <c r="A236" s="12">
        <v>16</v>
      </c>
      <c r="B236" s="21" t="s">
        <v>32</v>
      </c>
      <c r="C236" s="14">
        <v>200991.5</v>
      </c>
      <c r="D236" s="14">
        <v>299022.25</v>
      </c>
      <c r="E236" s="14">
        <v>35709.89</v>
      </c>
      <c r="F236" s="14">
        <f t="shared" si="59"/>
        <v>535723.64</v>
      </c>
    </row>
    <row r="237" spans="1:6" x14ac:dyDescent="0.25">
      <c r="A237" s="12">
        <v>17</v>
      </c>
      <c r="B237" s="21" t="s">
        <v>33</v>
      </c>
      <c r="C237" s="14">
        <v>124380.84</v>
      </c>
      <c r="D237" s="14">
        <v>112370.8</v>
      </c>
      <c r="E237" s="14">
        <v>35709.89</v>
      </c>
      <c r="F237" s="14">
        <f t="shared" si="59"/>
        <v>272461.53000000003</v>
      </c>
    </row>
    <row r="238" spans="1:6" x14ac:dyDescent="0.25">
      <c r="A238" s="12">
        <v>18</v>
      </c>
      <c r="B238" s="21" t="s">
        <v>34</v>
      </c>
      <c r="C238" s="14">
        <v>716660.71</v>
      </c>
      <c r="D238" s="14">
        <v>2158588.81</v>
      </c>
      <c r="E238" s="14">
        <v>35709.89</v>
      </c>
      <c r="F238" s="14">
        <f t="shared" si="59"/>
        <v>2910959.41</v>
      </c>
    </row>
    <row r="239" spans="1:6" x14ac:dyDescent="0.25">
      <c r="A239" s="12">
        <v>19</v>
      </c>
      <c r="B239" s="21" t="s">
        <v>35</v>
      </c>
      <c r="C239" s="14">
        <v>122745.54</v>
      </c>
      <c r="D239" s="14">
        <v>89770.12</v>
      </c>
      <c r="E239" s="14">
        <v>35709.89</v>
      </c>
      <c r="F239" s="14">
        <f t="shared" si="59"/>
        <v>248225.55</v>
      </c>
    </row>
    <row r="240" spans="1:6" x14ac:dyDescent="0.25">
      <c r="A240" s="12">
        <v>20</v>
      </c>
      <c r="B240" s="21" t="s">
        <v>36</v>
      </c>
      <c r="C240" s="14">
        <v>156160.49</v>
      </c>
      <c r="D240" s="14">
        <v>327681.55</v>
      </c>
      <c r="E240" s="14">
        <v>35709.79</v>
      </c>
      <c r="F240" s="14">
        <f t="shared" si="59"/>
        <v>519551.82999999996</v>
      </c>
    </row>
    <row r="241" spans="1:14" x14ac:dyDescent="0.25">
      <c r="A241" s="35" t="s">
        <v>37</v>
      </c>
      <c r="B241" s="36"/>
      <c r="C241" s="15">
        <f>SUM(C221:C240)</f>
        <v>3239631</v>
      </c>
      <c r="D241" s="15">
        <f t="shared" ref="D241:F241" si="60">SUM(D221:D240)</f>
        <v>6031560</v>
      </c>
      <c r="E241" s="15">
        <f t="shared" si="60"/>
        <v>714197.70000000019</v>
      </c>
      <c r="F241" s="15">
        <f t="shared" si="60"/>
        <v>9985388.7000000011</v>
      </c>
    </row>
    <row r="242" spans="1:14" x14ac:dyDescent="0.25">
      <c r="A242" s="6" t="s">
        <v>38</v>
      </c>
      <c r="B242" s="9"/>
      <c r="C242" s="9"/>
      <c r="D242" s="9"/>
      <c r="E242" s="9"/>
      <c r="F242" s="9"/>
    </row>
    <row r="245" spans="1:14" x14ac:dyDescent="0.25">
      <c r="A245" s="37" t="s">
        <v>56</v>
      </c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</row>
    <row r="246" spans="1:14" x14ac:dyDescent="0.25">
      <c r="A246" s="37" t="s">
        <v>58</v>
      </c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</row>
    <row r="247" spans="1:14" x14ac:dyDescent="0.25">
      <c r="N247" s="1" t="s">
        <v>2</v>
      </c>
    </row>
    <row r="248" spans="1:14" ht="20.100000000000001" customHeight="1" x14ac:dyDescent="0.25">
      <c r="A248" s="50" t="s">
        <v>3</v>
      </c>
      <c r="B248" s="50" t="s">
        <v>4</v>
      </c>
      <c r="C248" s="38" t="s">
        <v>5</v>
      </c>
      <c r="D248" s="38" t="s">
        <v>6</v>
      </c>
      <c r="E248" s="38" t="s">
        <v>7</v>
      </c>
      <c r="F248" s="38" t="s">
        <v>8</v>
      </c>
      <c r="G248" s="38" t="s">
        <v>9</v>
      </c>
      <c r="H248" s="38" t="s">
        <v>10</v>
      </c>
      <c r="I248" s="47" t="s">
        <v>11</v>
      </c>
      <c r="J248" s="38" t="s">
        <v>12</v>
      </c>
      <c r="K248" s="38" t="s">
        <v>13</v>
      </c>
      <c r="L248" s="38" t="s">
        <v>14</v>
      </c>
      <c r="M248" s="38" t="s">
        <v>61</v>
      </c>
      <c r="N248" s="38" t="s">
        <v>16</v>
      </c>
    </row>
    <row r="249" spans="1:14" ht="20.100000000000001" customHeight="1" x14ac:dyDescent="0.25">
      <c r="A249" s="51"/>
      <c r="B249" s="51"/>
      <c r="C249" s="39"/>
      <c r="D249" s="39"/>
      <c r="E249" s="39"/>
      <c r="F249" s="39"/>
      <c r="G249" s="39"/>
      <c r="H249" s="39"/>
      <c r="I249" s="48"/>
      <c r="J249" s="39"/>
      <c r="K249" s="39"/>
      <c r="L249" s="39"/>
      <c r="M249" s="39"/>
      <c r="N249" s="39"/>
    </row>
    <row r="250" spans="1:14" ht="20.100000000000001" customHeight="1" x14ac:dyDescent="0.25">
      <c r="A250" s="52"/>
      <c r="B250" s="52"/>
      <c r="C250" s="40"/>
      <c r="D250" s="40"/>
      <c r="E250" s="40"/>
      <c r="F250" s="40"/>
      <c r="G250" s="40"/>
      <c r="H250" s="40"/>
      <c r="I250" s="49"/>
      <c r="J250" s="40"/>
      <c r="K250" s="40"/>
      <c r="L250" s="40"/>
      <c r="M250" s="40"/>
      <c r="N250" s="40"/>
    </row>
    <row r="251" spans="1:14" x14ac:dyDescent="0.25">
      <c r="A251" s="2">
        <v>1</v>
      </c>
      <c r="B251" s="3" t="s">
        <v>17</v>
      </c>
      <c r="C251" s="4">
        <f>C162+C221</f>
        <v>4093155.39</v>
      </c>
      <c r="D251" s="4">
        <f>D162+D221</f>
        <v>1526947.73</v>
      </c>
      <c r="E251" s="4">
        <f>E162+E221</f>
        <v>141103.85</v>
      </c>
      <c r="F251" s="4">
        <f>F162</f>
        <v>69896.92</v>
      </c>
      <c r="G251" s="4">
        <f>G162+C191</f>
        <v>121173.95999999999</v>
      </c>
      <c r="H251" s="4">
        <f t="shared" ref="H251:M251" si="61">H162</f>
        <v>124360.99</v>
      </c>
      <c r="I251" s="4">
        <f t="shared" si="61"/>
        <v>475790</v>
      </c>
      <c r="J251" s="4">
        <f t="shared" si="61"/>
        <v>8021.55</v>
      </c>
      <c r="K251" s="4">
        <f t="shared" si="61"/>
        <v>42686.6</v>
      </c>
      <c r="L251" s="4">
        <f t="shared" si="61"/>
        <v>87348.44</v>
      </c>
      <c r="M251" s="4">
        <f t="shared" si="61"/>
        <v>-20055.18</v>
      </c>
      <c r="N251" s="4">
        <f t="shared" ref="N251:N270" si="62">SUM(C251:M251)</f>
        <v>6670430.25</v>
      </c>
    </row>
    <row r="252" spans="1:14" x14ac:dyDescent="0.25">
      <c r="A252" s="2">
        <v>2</v>
      </c>
      <c r="B252" s="3" t="s">
        <v>18</v>
      </c>
      <c r="C252" s="4">
        <f t="shared" ref="C252:E270" si="63">C163+C222</f>
        <v>3014120.3200000003</v>
      </c>
      <c r="D252" s="4">
        <f t="shared" si="63"/>
        <v>972178.7</v>
      </c>
      <c r="E252" s="4">
        <f t="shared" si="63"/>
        <v>172673.38</v>
      </c>
      <c r="F252" s="4">
        <f t="shared" ref="F252:F270" si="64">F163</f>
        <v>28533.26</v>
      </c>
      <c r="G252" s="4">
        <f t="shared" ref="G252:G270" si="65">G163+C192</f>
        <v>49249.1</v>
      </c>
      <c r="H252" s="4">
        <f t="shared" ref="H252:M270" si="66">H163</f>
        <v>53204.31</v>
      </c>
      <c r="I252" s="4">
        <f t="shared" si="66"/>
        <v>158825</v>
      </c>
      <c r="J252" s="4">
        <f t="shared" si="66"/>
        <v>6600.48</v>
      </c>
      <c r="K252" s="4">
        <f t="shared" si="66"/>
        <v>35124.400000000001</v>
      </c>
      <c r="L252" s="4">
        <f t="shared" si="66"/>
        <v>71874.11</v>
      </c>
      <c r="M252" s="4">
        <f t="shared" si="66"/>
        <v>-16502.28</v>
      </c>
      <c r="N252" s="4">
        <f t="shared" si="62"/>
        <v>4545880.78</v>
      </c>
    </row>
    <row r="253" spans="1:14" x14ac:dyDescent="0.25">
      <c r="A253" s="2">
        <v>3</v>
      </c>
      <c r="B253" s="3" t="s">
        <v>19</v>
      </c>
      <c r="C253" s="4">
        <f t="shared" si="63"/>
        <v>2872474.37</v>
      </c>
      <c r="D253" s="4">
        <f t="shared" si="63"/>
        <v>891973.25</v>
      </c>
      <c r="E253" s="4">
        <f t="shared" si="63"/>
        <v>178506.88</v>
      </c>
      <c r="F253" s="4">
        <f t="shared" si="64"/>
        <v>20873.330000000002</v>
      </c>
      <c r="G253" s="4">
        <f t="shared" si="65"/>
        <v>35987.120000000003</v>
      </c>
      <c r="H253" s="4">
        <f t="shared" si="66"/>
        <v>43085.7</v>
      </c>
      <c r="I253" s="4">
        <f t="shared" si="66"/>
        <v>288350</v>
      </c>
      <c r="J253" s="4">
        <f t="shared" si="66"/>
        <v>6375.09</v>
      </c>
      <c r="K253" s="4">
        <f t="shared" si="66"/>
        <v>33924.97</v>
      </c>
      <c r="L253" s="4">
        <f t="shared" si="66"/>
        <v>69419.75</v>
      </c>
      <c r="M253" s="4">
        <f t="shared" si="66"/>
        <v>-15938.75</v>
      </c>
      <c r="N253" s="4">
        <f t="shared" si="62"/>
        <v>4425031.71</v>
      </c>
    </row>
    <row r="254" spans="1:14" x14ac:dyDescent="0.25">
      <c r="A254" s="2">
        <v>4</v>
      </c>
      <c r="B254" s="3" t="s">
        <v>20</v>
      </c>
      <c r="C254" s="4">
        <f t="shared" si="63"/>
        <v>6519857.0199999996</v>
      </c>
      <c r="D254" s="4">
        <f t="shared" si="63"/>
        <v>4490863.25</v>
      </c>
      <c r="E254" s="4">
        <f t="shared" si="63"/>
        <v>160663.22999999998</v>
      </c>
      <c r="F254" s="4">
        <f t="shared" si="64"/>
        <v>168901.61</v>
      </c>
      <c r="G254" s="4">
        <f t="shared" si="65"/>
        <v>437185.44</v>
      </c>
      <c r="H254" s="4">
        <f t="shared" si="66"/>
        <v>249374.8</v>
      </c>
      <c r="I254" s="4">
        <f t="shared" si="66"/>
        <v>996140</v>
      </c>
      <c r="J254" s="4">
        <f t="shared" si="66"/>
        <v>23254.21</v>
      </c>
      <c r="K254" s="4">
        <f t="shared" si="66"/>
        <v>123747.02</v>
      </c>
      <c r="L254" s="4">
        <f t="shared" si="66"/>
        <v>253220.22</v>
      </c>
      <c r="M254" s="4">
        <f t="shared" si="66"/>
        <v>-58139.29</v>
      </c>
      <c r="N254" s="4">
        <f t="shared" si="62"/>
        <v>13365067.510000002</v>
      </c>
    </row>
    <row r="255" spans="1:14" x14ac:dyDescent="0.25">
      <c r="A255" s="2">
        <v>5</v>
      </c>
      <c r="B255" s="3" t="s">
        <v>21</v>
      </c>
      <c r="C255" s="4">
        <f t="shared" si="63"/>
        <v>5342306.7300000004</v>
      </c>
      <c r="D255" s="4">
        <f t="shared" si="63"/>
        <v>2276484.67</v>
      </c>
      <c r="E255" s="4">
        <f t="shared" si="63"/>
        <v>126176.96000000001</v>
      </c>
      <c r="F255" s="4">
        <f t="shared" si="64"/>
        <v>126963.45</v>
      </c>
      <c r="G255" s="4">
        <f t="shared" si="65"/>
        <v>224527.65</v>
      </c>
      <c r="H255" s="4">
        <f t="shared" si="66"/>
        <v>202372.22</v>
      </c>
      <c r="I255" s="4">
        <f t="shared" si="66"/>
        <v>1239928</v>
      </c>
      <c r="J255" s="4">
        <f t="shared" si="66"/>
        <v>10769.95</v>
      </c>
      <c r="K255" s="4">
        <f t="shared" si="66"/>
        <v>57312.15</v>
      </c>
      <c r="L255" s="4">
        <f t="shared" si="66"/>
        <v>117276.31</v>
      </c>
      <c r="M255" s="4">
        <f t="shared" si="66"/>
        <v>-26926.61</v>
      </c>
      <c r="N255" s="4">
        <f t="shared" si="62"/>
        <v>9697191.4800000004</v>
      </c>
    </row>
    <row r="256" spans="1:14" x14ac:dyDescent="0.25">
      <c r="A256" s="2">
        <v>6</v>
      </c>
      <c r="B256" s="3" t="s">
        <v>22</v>
      </c>
      <c r="C256" s="4">
        <f t="shared" si="63"/>
        <v>3003673.9699999997</v>
      </c>
      <c r="D256" s="4">
        <f t="shared" si="63"/>
        <v>760208.99</v>
      </c>
      <c r="E256" s="4">
        <f t="shared" si="63"/>
        <v>236670.28999999998</v>
      </c>
      <c r="F256" s="4">
        <f t="shared" si="64"/>
        <v>61662.49</v>
      </c>
      <c r="G256" s="4">
        <f t="shared" si="65"/>
        <v>106022.01</v>
      </c>
      <c r="H256" s="4">
        <f t="shared" si="66"/>
        <v>235992.12</v>
      </c>
      <c r="I256" s="4">
        <f t="shared" si="66"/>
        <v>440897</v>
      </c>
      <c r="J256" s="4">
        <f t="shared" si="66"/>
        <v>9985.02</v>
      </c>
      <c r="K256" s="4">
        <f t="shared" si="66"/>
        <v>53135.18</v>
      </c>
      <c r="L256" s="4">
        <f t="shared" si="66"/>
        <v>108729.1</v>
      </c>
      <c r="M256" s="4">
        <f t="shared" si="66"/>
        <v>-24964.17</v>
      </c>
      <c r="N256" s="4">
        <f t="shared" si="62"/>
        <v>4992011.9999999991</v>
      </c>
    </row>
    <row r="257" spans="1:14" x14ac:dyDescent="0.25">
      <c r="A257" s="2">
        <v>7</v>
      </c>
      <c r="B257" s="3" t="s">
        <v>23</v>
      </c>
      <c r="C257" s="4">
        <f t="shared" si="63"/>
        <v>2391688.2400000002</v>
      </c>
      <c r="D257" s="4">
        <f t="shared" si="63"/>
        <v>593761.04</v>
      </c>
      <c r="E257" s="4">
        <f t="shared" si="63"/>
        <v>233581.96999999997</v>
      </c>
      <c r="F257" s="4">
        <f t="shared" si="64"/>
        <v>21256.32</v>
      </c>
      <c r="G257" s="4">
        <f t="shared" si="65"/>
        <v>36546.78</v>
      </c>
      <c r="H257" s="4">
        <f t="shared" si="66"/>
        <v>65281.36</v>
      </c>
      <c r="I257" s="4">
        <f t="shared" si="66"/>
        <v>366547</v>
      </c>
      <c r="J257" s="4">
        <f t="shared" si="66"/>
        <v>6761.16</v>
      </c>
      <c r="K257" s="4">
        <f t="shared" si="66"/>
        <v>35979.43</v>
      </c>
      <c r="L257" s="4">
        <f t="shared" si="66"/>
        <v>73623.740000000005</v>
      </c>
      <c r="M257" s="4">
        <f t="shared" si="66"/>
        <v>-16903.990000000002</v>
      </c>
      <c r="N257" s="4">
        <f t="shared" si="62"/>
        <v>3808123.05</v>
      </c>
    </row>
    <row r="258" spans="1:14" x14ac:dyDescent="0.25">
      <c r="A258" s="2">
        <v>8</v>
      </c>
      <c r="B258" s="3" t="s">
        <v>24</v>
      </c>
      <c r="C258" s="4">
        <f t="shared" si="63"/>
        <v>3719762.08</v>
      </c>
      <c r="D258" s="4">
        <f t="shared" si="63"/>
        <v>1348960.2899999998</v>
      </c>
      <c r="E258" s="4">
        <f t="shared" si="63"/>
        <v>151055.10999999999</v>
      </c>
      <c r="F258" s="4">
        <f t="shared" si="64"/>
        <v>51896.07</v>
      </c>
      <c r="G258" s="4">
        <f t="shared" si="65"/>
        <v>90210</v>
      </c>
      <c r="H258" s="4">
        <f t="shared" si="66"/>
        <v>87150.62</v>
      </c>
      <c r="I258" s="4">
        <f t="shared" si="66"/>
        <v>558753</v>
      </c>
      <c r="J258" s="4">
        <f t="shared" si="66"/>
        <v>7749.71</v>
      </c>
      <c r="K258" s="4">
        <f t="shared" si="66"/>
        <v>41239.99</v>
      </c>
      <c r="L258" s="4">
        <f t="shared" si="66"/>
        <v>84388.28</v>
      </c>
      <c r="M258" s="4">
        <f t="shared" si="66"/>
        <v>-19375.52</v>
      </c>
      <c r="N258" s="4">
        <f t="shared" si="62"/>
        <v>6121789.6300000018</v>
      </c>
    </row>
    <row r="259" spans="1:14" x14ac:dyDescent="0.25">
      <c r="A259" s="2">
        <v>9</v>
      </c>
      <c r="B259" s="3" t="s">
        <v>25</v>
      </c>
      <c r="C259" s="4">
        <f t="shared" si="63"/>
        <v>3219965.15</v>
      </c>
      <c r="D259" s="4">
        <f t="shared" si="63"/>
        <v>1100286.8700000001</v>
      </c>
      <c r="E259" s="4">
        <f t="shared" si="63"/>
        <v>160663.22999999998</v>
      </c>
      <c r="F259" s="4">
        <f t="shared" si="64"/>
        <v>32363.23</v>
      </c>
      <c r="G259" s="4">
        <f t="shared" si="65"/>
        <v>55826.21</v>
      </c>
      <c r="H259" s="4">
        <f t="shared" si="66"/>
        <v>75073.56</v>
      </c>
      <c r="I259" s="4">
        <f t="shared" si="66"/>
        <v>14991</v>
      </c>
      <c r="J259" s="4">
        <f t="shared" si="66"/>
        <v>6444.1</v>
      </c>
      <c r="K259" s="4">
        <f t="shared" si="66"/>
        <v>34292.199999999997</v>
      </c>
      <c r="L259" s="4">
        <f t="shared" si="66"/>
        <v>70171.22</v>
      </c>
      <c r="M259" s="4">
        <f t="shared" si="66"/>
        <v>-16111.29</v>
      </c>
      <c r="N259" s="4">
        <f t="shared" si="62"/>
        <v>4753965.4799999995</v>
      </c>
    </row>
    <row r="260" spans="1:14" x14ac:dyDescent="0.25">
      <c r="A260" s="2">
        <v>10</v>
      </c>
      <c r="B260" s="3" t="s">
        <v>26</v>
      </c>
      <c r="C260" s="4">
        <f t="shared" si="63"/>
        <v>2454904.4499999997</v>
      </c>
      <c r="D260" s="4">
        <f t="shared" si="63"/>
        <v>627528.61</v>
      </c>
      <c r="E260" s="4">
        <f t="shared" si="63"/>
        <v>226547.46000000002</v>
      </c>
      <c r="F260" s="4">
        <f t="shared" si="64"/>
        <v>24320.3</v>
      </c>
      <c r="G260" s="4">
        <f t="shared" si="65"/>
        <v>41835.460000000006</v>
      </c>
      <c r="H260" s="4">
        <f t="shared" si="66"/>
        <v>75399.97</v>
      </c>
      <c r="I260" s="4">
        <f t="shared" si="66"/>
        <v>561516</v>
      </c>
      <c r="J260" s="4">
        <f t="shared" si="66"/>
        <v>6835.11</v>
      </c>
      <c r="K260" s="4">
        <f t="shared" si="66"/>
        <v>36372.94</v>
      </c>
      <c r="L260" s="4">
        <f t="shared" si="66"/>
        <v>74428.97</v>
      </c>
      <c r="M260" s="4">
        <f t="shared" si="66"/>
        <v>-17088.87</v>
      </c>
      <c r="N260" s="4">
        <f t="shared" si="62"/>
        <v>4112600.3999999994</v>
      </c>
    </row>
    <row r="261" spans="1:14" x14ac:dyDescent="0.25">
      <c r="A261" s="2">
        <v>11</v>
      </c>
      <c r="B261" s="3" t="s">
        <v>27</v>
      </c>
      <c r="C261" s="4">
        <f t="shared" si="63"/>
        <v>3502550.55</v>
      </c>
      <c r="D261" s="4">
        <f t="shared" si="63"/>
        <v>1392329.63</v>
      </c>
      <c r="E261" s="4">
        <f t="shared" si="63"/>
        <v>159633.78999999998</v>
      </c>
      <c r="F261" s="4">
        <f t="shared" si="64"/>
        <v>64917.97</v>
      </c>
      <c r="G261" s="4">
        <f t="shared" si="65"/>
        <v>111813.4</v>
      </c>
      <c r="H261" s="4">
        <f t="shared" si="66"/>
        <v>164835.44</v>
      </c>
      <c r="I261" s="4">
        <f t="shared" si="66"/>
        <v>16209</v>
      </c>
      <c r="J261" s="4">
        <f t="shared" si="66"/>
        <v>7777.31</v>
      </c>
      <c r="K261" s="4">
        <f t="shared" si="66"/>
        <v>41386.85</v>
      </c>
      <c r="L261" s="4">
        <f t="shared" si="66"/>
        <v>84688.81</v>
      </c>
      <c r="M261" s="4">
        <f t="shared" si="66"/>
        <v>-19444.52</v>
      </c>
      <c r="N261" s="4">
        <f t="shared" si="62"/>
        <v>5526698.2299999995</v>
      </c>
    </row>
    <row r="262" spans="1:14" x14ac:dyDescent="0.25">
      <c r="A262" s="2">
        <v>12</v>
      </c>
      <c r="B262" s="3" t="s">
        <v>28</v>
      </c>
      <c r="C262" s="4">
        <f t="shared" si="63"/>
        <v>3701159.85</v>
      </c>
      <c r="D262" s="4">
        <f t="shared" si="63"/>
        <v>1300284.0699999998</v>
      </c>
      <c r="E262" s="4">
        <f t="shared" si="63"/>
        <v>147108.91999999998</v>
      </c>
      <c r="F262" s="4">
        <f t="shared" si="64"/>
        <v>42321.15</v>
      </c>
      <c r="G262" s="4">
        <f t="shared" si="65"/>
        <v>72968.179999999993</v>
      </c>
      <c r="H262" s="4">
        <f t="shared" si="66"/>
        <v>84212.96</v>
      </c>
      <c r="I262" s="4">
        <f t="shared" si="66"/>
        <v>36200</v>
      </c>
      <c r="J262" s="4">
        <f t="shared" si="66"/>
        <v>7052.45</v>
      </c>
      <c r="K262" s="4">
        <f t="shared" si="66"/>
        <v>37529.550000000003</v>
      </c>
      <c r="L262" s="4">
        <f t="shared" si="66"/>
        <v>76795.72</v>
      </c>
      <c r="M262" s="4">
        <f t="shared" si="66"/>
        <v>-17632.27</v>
      </c>
      <c r="N262" s="4">
        <f t="shared" si="62"/>
        <v>5488000.5800000001</v>
      </c>
    </row>
    <row r="263" spans="1:14" x14ac:dyDescent="0.25">
      <c r="A263" s="2">
        <v>13</v>
      </c>
      <c r="B263" s="3" t="s">
        <v>29</v>
      </c>
      <c r="C263" s="4">
        <f t="shared" si="63"/>
        <v>4939251.32</v>
      </c>
      <c r="D263" s="4">
        <f t="shared" si="63"/>
        <v>1871819.3900000001</v>
      </c>
      <c r="E263" s="4">
        <f t="shared" si="63"/>
        <v>125662.24</v>
      </c>
      <c r="F263" s="4">
        <f t="shared" si="64"/>
        <v>75641.88</v>
      </c>
      <c r="G263" s="4">
        <f t="shared" si="65"/>
        <v>130586.22</v>
      </c>
      <c r="H263" s="4">
        <f t="shared" si="66"/>
        <v>110651.91</v>
      </c>
      <c r="I263" s="4">
        <f t="shared" si="66"/>
        <v>2315866</v>
      </c>
      <c r="J263" s="4">
        <f t="shared" si="66"/>
        <v>8539.52</v>
      </c>
      <c r="K263" s="4">
        <f t="shared" si="66"/>
        <v>45442.97</v>
      </c>
      <c r="L263" s="4">
        <f t="shared" si="66"/>
        <v>92988.72</v>
      </c>
      <c r="M263" s="4">
        <f t="shared" si="66"/>
        <v>-21350.18</v>
      </c>
      <c r="N263" s="4">
        <f t="shared" si="62"/>
        <v>9695099.9900000021</v>
      </c>
    </row>
    <row r="264" spans="1:14" ht="19.5" x14ac:dyDescent="0.25">
      <c r="A264" s="2">
        <v>14</v>
      </c>
      <c r="B264" s="3" t="s">
        <v>30</v>
      </c>
      <c r="C264" s="4">
        <f t="shared" si="63"/>
        <v>2607776.1599999997</v>
      </c>
      <c r="D264" s="4">
        <f t="shared" si="63"/>
        <v>790509.5</v>
      </c>
      <c r="E264" s="4">
        <f t="shared" si="63"/>
        <v>188458.14</v>
      </c>
      <c r="F264" s="4">
        <f t="shared" si="64"/>
        <v>14362.38</v>
      </c>
      <c r="G264" s="4">
        <f t="shared" si="65"/>
        <v>24727.79</v>
      </c>
      <c r="H264" s="4">
        <f t="shared" si="66"/>
        <v>26765.360000000001</v>
      </c>
      <c r="I264" s="4">
        <f t="shared" si="66"/>
        <v>232759</v>
      </c>
      <c r="J264" s="4">
        <f t="shared" si="66"/>
        <v>5735.5</v>
      </c>
      <c r="K264" s="4">
        <f t="shared" si="66"/>
        <v>30521.37</v>
      </c>
      <c r="L264" s="4">
        <f t="shared" si="66"/>
        <v>62455.07</v>
      </c>
      <c r="M264" s="4">
        <f t="shared" si="66"/>
        <v>-14339.66</v>
      </c>
      <c r="N264" s="4">
        <f t="shared" si="62"/>
        <v>3969730.6099999994</v>
      </c>
    </row>
    <row r="265" spans="1:14" x14ac:dyDescent="0.25">
      <c r="A265" s="2">
        <v>15</v>
      </c>
      <c r="B265" s="3" t="s">
        <v>31</v>
      </c>
      <c r="C265" s="4">
        <f t="shared" si="63"/>
        <v>3444357.9499999997</v>
      </c>
      <c r="D265" s="4">
        <f t="shared" si="63"/>
        <v>1123927.6599999999</v>
      </c>
      <c r="E265" s="4">
        <f t="shared" si="63"/>
        <v>160663.22999999998</v>
      </c>
      <c r="F265" s="4">
        <f t="shared" si="64"/>
        <v>43661.64</v>
      </c>
      <c r="G265" s="4">
        <f t="shared" si="65"/>
        <v>75277.78</v>
      </c>
      <c r="H265" s="4">
        <f t="shared" si="66"/>
        <v>74094.34</v>
      </c>
      <c r="I265" s="4">
        <f t="shared" si="66"/>
        <v>15079</v>
      </c>
      <c r="J265" s="4">
        <f t="shared" si="66"/>
        <v>7587.19</v>
      </c>
      <c r="K265" s="4">
        <f t="shared" si="66"/>
        <v>40375.14</v>
      </c>
      <c r="L265" s="4">
        <f t="shared" si="66"/>
        <v>82618.559999999998</v>
      </c>
      <c r="M265" s="4">
        <f t="shared" si="66"/>
        <v>-18969.2</v>
      </c>
      <c r="N265" s="4">
        <f t="shared" si="62"/>
        <v>5048673.2899999991</v>
      </c>
    </row>
    <row r="266" spans="1:14" x14ac:dyDescent="0.25">
      <c r="A266" s="2">
        <v>16</v>
      </c>
      <c r="B266" s="3" t="s">
        <v>32</v>
      </c>
      <c r="C266" s="4">
        <f t="shared" si="63"/>
        <v>8465034.879999999</v>
      </c>
      <c r="D266" s="4">
        <f t="shared" si="63"/>
        <v>4079758.84</v>
      </c>
      <c r="E266" s="4">
        <f t="shared" si="63"/>
        <v>102671.39</v>
      </c>
      <c r="F266" s="4">
        <f t="shared" si="64"/>
        <v>170050.6</v>
      </c>
      <c r="G266" s="4">
        <f t="shared" si="65"/>
        <v>296397.87</v>
      </c>
      <c r="H266" s="4">
        <f t="shared" si="66"/>
        <v>280383.44</v>
      </c>
      <c r="I266" s="4">
        <f t="shared" si="66"/>
        <v>4386227</v>
      </c>
      <c r="J266" s="4">
        <f t="shared" si="66"/>
        <v>13564.48</v>
      </c>
      <c r="K266" s="4">
        <f t="shared" si="66"/>
        <v>72183.22</v>
      </c>
      <c r="L266" s="4">
        <f t="shared" si="66"/>
        <v>147706.59</v>
      </c>
      <c r="M266" s="4">
        <f t="shared" si="66"/>
        <v>-33913.39</v>
      </c>
      <c r="N266" s="4">
        <f t="shared" si="62"/>
        <v>17980064.919999994</v>
      </c>
    </row>
    <row r="267" spans="1:14" x14ac:dyDescent="0.25">
      <c r="A267" s="2">
        <v>17</v>
      </c>
      <c r="B267" s="3" t="s">
        <v>33</v>
      </c>
      <c r="C267" s="4">
        <f t="shared" si="63"/>
        <v>4082820.23</v>
      </c>
      <c r="D267" s="4">
        <f t="shared" si="63"/>
        <v>1439739.61</v>
      </c>
      <c r="E267" s="4">
        <f t="shared" si="63"/>
        <v>143505.88</v>
      </c>
      <c r="F267" s="4">
        <f t="shared" si="64"/>
        <v>75067.38</v>
      </c>
      <c r="G267" s="4">
        <f t="shared" si="65"/>
        <v>129557.96</v>
      </c>
      <c r="H267" s="4">
        <f t="shared" si="66"/>
        <v>148515.1</v>
      </c>
      <c r="I267" s="4">
        <f t="shared" si="66"/>
        <v>0</v>
      </c>
      <c r="J267" s="4">
        <f t="shared" si="66"/>
        <v>8394.19</v>
      </c>
      <c r="K267" s="4">
        <f t="shared" si="66"/>
        <v>44669.599999999999</v>
      </c>
      <c r="L267" s="4">
        <f t="shared" si="66"/>
        <v>91406.2</v>
      </c>
      <c r="M267" s="4">
        <f t="shared" si="66"/>
        <v>-20986.84</v>
      </c>
      <c r="N267" s="4">
        <f t="shared" si="62"/>
        <v>6142689.3099999996</v>
      </c>
    </row>
    <row r="268" spans="1:14" x14ac:dyDescent="0.25">
      <c r="A268" s="2">
        <v>18</v>
      </c>
      <c r="B268" s="3" t="s">
        <v>34</v>
      </c>
      <c r="C268" s="4">
        <f t="shared" si="63"/>
        <v>36627347.469999999</v>
      </c>
      <c r="D268" s="4">
        <f t="shared" si="63"/>
        <v>17897516.349999998</v>
      </c>
      <c r="E268" s="4">
        <f t="shared" si="63"/>
        <v>79852.11</v>
      </c>
      <c r="F268" s="4">
        <f t="shared" si="64"/>
        <v>678287.41</v>
      </c>
      <c r="G268" s="4">
        <f t="shared" si="65"/>
        <v>1461368.3499999999</v>
      </c>
      <c r="H268" s="4">
        <f t="shared" si="66"/>
        <v>947232.54</v>
      </c>
      <c r="I268" s="4">
        <f t="shared" si="66"/>
        <v>908516</v>
      </c>
      <c r="J268" s="4">
        <f t="shared" si="66"/>
        <v>48365.87</v>
      </c>
      <c r="K268" s="4">
        <f t="shared" si="66"/>
        <v>257378.44</v>
      </c>
      <c r="L268" s="4">
        <f t="shared" si="66"/>
        <v>526666.6</v>
      </c>
      <c r="M268" s="4">
        <f t="shared" si="66"/>
        <v>-120922.5</v>
      </c>
      <c r="N268" s="4">
        <f t="shared" si="62"/>
        <v>59311608.639999986</v>
      </c>
    </row>
    <row r="269" spans="1:14" x14ac:dyDescent="0.25">
      <c r="A269" s="2">
        <v>19</v>
      </c>
      <c r="B269" s="3" t="s">
        <v>35</v>
      </c>
      <c r="C269" s="4">
        <f t="shared" si="63"/>
        <v>4262913.28</v>
      </c>
      <c r="D269" s="4">
        <f t="shared" si="63"/>
        <v>1707498.04</v>
      </c>
      <c r="E269" s="4">
        <f t="shared" si="63"/>
        <v>138187.1</v>
      </c>
      <c r="F269" s="4">
        <f t="shared" si="64"/>
        <v>57449.53</v>
      </c>
      <c r="G269" s="4">
        <f t="shared" si="65"/>
        <v>99077.23</v>
      </c>
      <c r="H269" s="4">
        <f t="shared" si="66"/>
        <v>89109.06</v>
      </c>
      <c r="I269" s="4">
        <f t="shared" si="66"/>
        <v>38059</v>
      </c>
      <c r="J269" s="4">
        <f t="shared" si="66"/>
        <v>8283.83</v>
      </c>
      <c r="K269" s="4">
        <f t="shared" si="66"/>
        <v>44082.3</v>
      </c>
      <c r="L269" s="4">
        <f t="shared" si="66"/>
        <v>90204.44</v>
      </c>
      <c r="M269" s="4">
        <f t="shared" si="66"/>
        <v>-20710.91</v>
      </c>
      <c r="N269" s="4">
        <f t="shared" si="62"/>
        <v>6514152.9000000004</v>
      </c>
    </row>
    <row r="270" spans="1:14" x14ac:dyDescent="0.25">
      <c r="A270" s="2">
        <v>20</v>
      </c>
      <c r="B270" s="3" t="s">
        <v>36</v>
      </c>
      <c r="C270" s="4">
        <f t="shared" si="63"/>
        <v>4225554.57</v>
      </c>
      <c r="D270" s="4">
        <f t="shared" si="63"/>
        <v>1742022.51</v>
      </c>
      <c r="E270" s="4">
        <f t="shared" si="63"/>
        <v>152427.64000000001</v>
      </c>
      <c r="F270" s="4">
        <f t="shared" si="64"/>
        <v>86557.31</v>
      </c>
      <c r="G270" s="4">
        <f t="shared" si="65"/>
        <v>155578.17000000001</v>
      </c>
      <c r="H270" s="4">
        <f t="shared" si="66"/>
        <v>126972.23</v>
      </c>
      <c r="I270" s="4">
        <f t="shared" si="66"/>
        <v>548923</v>
      </c>
      <c r="J270" s="4">
        <f t="shared" si="66"/>
        <v>10538.93</v>
      </c>
      <c r="K270" s="4">
        <f t="shared" si="66"/>
        <v>56082.79</v>
      </c>
      <c r="L270" s="4">
        <f t="shared" si="66"/>
        <v>114760.75</v>
      </c>
      <c r="M270" s="4">
        <f t="shared" si="66"/>
        <v>-26349.03</v>
      </c>
      <c r="N270" s="4">
        <f t="shared" si="62"/>
        <v>7193068.8699999992</v>
      </c>
    </row>
    <row r="271" spans="1:14" x14ac:dyDescent="0.25">
      <c r="A271" s="44" t="s">
        <v>37</v>
      </c>
      <c r="B271" s="45"/>
      <c r="C271" s="5">
        <f>SUM(C251:C270)</f>
        <v>112490673.97999999</v>
      </c>
      <c r="D271" s="5">
        <f t="shared" ref="D271:N271" si="67">SUM(D251:D270)</f>
        <v>47934598.999999993</v>
      </c>
      <c r="E271" s="5">
        <f t="shared" si="67"/>
        <v>3185812.8000000003</v>
      </c>
      <c r="F271" s="5">
        <f>SUM(F251:F270)</f>
        <v>1914984.2300000002</v>
      </c>
      <c r="G271" s="5">
        <f>SUM(G251:G270)</f>
        <v>3755916.6799999992</v>
      </c>
      <c r="H271" s="5">
        <f>SUM(H251:H270)</f>
        <v>3264068.0300000003</v>
      </c>
      <c r="I271" s="5">
        <f t="shared" si="67"/>
        <v>13599575</v>
      </c>
      <c r="J271" s="5">
        <f t="shared" si="67"/>
        <v>218635.65</v>
      </c>
      <c r="K271" s="5">
        <f t="shared" si="67"/>
        <v>1163467.1100000001</v>
      </c>
      <c r="L271" s="5">
        <f t="shared" si="67"/>
        <v>2380771.6</v>
      </c>
      <c r="M271" s="5">
        <f t="shared" si="67"/>
        <v>-546624.44999999995</v>
      </c>
      <c r="N271" s="5">
        <f t="shared" si="67"/>
        <v>189361879.63</v>
      </c>
    </row>
    <row r="272" spans="1:14" x14ac:dyDescent="0.25">
      <c r="B272" s="6" t="s">
        <v>38</v>
      </c>
    </row>
    <row r="273" spans="2:14" x14ac:dyDescent="0.25">
      <c r="B273" s="7" t="s">
        <v>39</v>
      </c>
      <c r="C273" s="53" t="s">
        <v>40</v>
      </c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</row>
  </sheetData>
  <mergeCells count="129">
    <mergeCell ref="C273:N273"/>
    <mergeCell ref="N248:N250"/>
    <mergeCell ref="A271:B271"/>
    <mergeCell ref="H248:H250"/>
    <mergeCell ref="I248:I250"/>
    <mergeCell ref="J248:J250"/>
    <mergeCell ref="K248:K250"/>
    <mergeCell ref="L248:L250"/>
    <mergeCell ref="M248:M250"/>
    <mergeCell ref="A241:B241"/>
    <mergeCell ref="A245:N245"/>
    <mergeCell ref="A246:N246"/>
    <mergeCell ref="A248:A250"/>
    <mergeCell ref="B248:B250"/>
    <mergeCell ref="C248:C250"/>
    <mergeCell ref="D248:D250"/>
    <mergeCell ref="E248:E250"/>
    <mergeCell ref="F248:F250"/>
    <mergeCell ref="G248:G250"/>
    <mergeCell ref="A211:B211"/>
    <mergeCell ref="A212:C213"/>
    <mergeCell ref="A216:F216"/>
    <mergeCell ref="A218:A220"/>
    <mergeCell ref="B218:B220"/>
    <mergeCell ref="C218:C220"/>
    <mergeCell ref="D218:D220"/>
    <mergeCell ref="E218:E220"/>
    <mergeCell ref="F218:F220"/>
    <mergeCell ref="A186:C186"/>
    <mergeCell ref="A188:A190"/>
    <mergeCell ref="B188:B190"/>
    <mergeCell ref="C188:C190"/>
    <mergeCell ref="H159:H161"/>
    <mergeCell ref="I159:I161"/>
    <mergeCell ref="J159:J161"/>
    <mergeCell ref="K159:K161"/>
    <mergeCell ref="L159:L161"/>
    <mergeCell ref="A151:B151"/>
    <mergeCell ref="H128:H130"/>
    <mergeCell ref="J128:J130"/>
    <mergeCell ref="K128:K130"/>
    <mergeCell ref="F128:F130"/>
    <mergeCell ref="G128:G130"/>
    <mergeCell ref="I128:I130"/>
    <mergeCell ref="N159:N161"/>
    <mergeCell ref="A182:B182"/>
    <mergeCell ref="M159:M161"/>
    <mergeCell ref="C153:N153"/>
    <mergeCell ref="A157:N157"/>
    <mergeCell ref="A159:A161"/>
    <mergeCell ref="B159:B161"/>
    <mergeCell ref="C159:C161"/>
    <mergeCell ref="D159:D161"/>
    <mergeCell ref="E159:E161"/>
    <mergeCell ref="F159:F161"/>
    <mergeCell ref="G159:G161"/>
    <mergeCell ref="A121:B121"/>
    <mergeCell ref="A125:M125"/>
    <mergeCell ref="A126:M126"/>
    <mergeCell ref="A128:A130"/>
    <mergeCell ref="B128:B130"/>
    <mergeCell ref="C128:C130"/>
    <mergeCell ref="D128:D130"/>
    <mergeCell ref="E128:E130"/>
    <mergeCell ref="N128:N130"/>
    <mergeCell ref="L128:L130"/>
    <mergeCell ref="M128:M130"/>
    <mergeCell ref="M67:M69"/>
    <mergeCell ref="N67:N69"/>
    <mergeCell ref="A90:B90"/>
    <mergeCell ref="C92:N92"/>
    <mergeCell ref="A96:G96"/>
    <mergeCell ref="A98:A100"/>
    <mergeCell ref="B98:B100"/>
    <mergeCell ref="C98:C100"/>
    <mergeCell ref="D98:D100"/>
    <mergeCell ref="E98:E100"/>
    <mergeCell ref="G67:G69"/>
    <mergeCell ref="H67:H69"/>
    <mergeCell ref="I67:I69"/>
    <mergeCell ref="J67:J69"/>
    <mergeCell ref="K67:K69"/>
    <mergeCell ref="L67:L69"/>
    <mergeCell ref="A67:A69"/>
    <mergeCell ref="B67:B69"/>
    <mergeCell ref="C67:C69"/>
    <mergeCell ref="D67:D69"/>
    <mergeCell ref="E67:E69"/>
    <mergeCell ref="F67:F69"/>
    <mergeCell ref="F98:F100"/>
    <mergeCell ref="G98:G100"/>
    <mergeCell ref="L37:L39"/>
    <mergeCell ref="M37:M39"/>
    <mergeCell ref="N37:N39"/>
    <mergeCell ref="A60:B60"/>
    <mergeCell ref="C62:N62"/>
    <mergeCell ref="A65:N65"/>
    <mergeCell ref="F37:F39"/>
    <mergeCell ref="G37:G39"/>
    <mergeCell ref="H37:H39"/>
    <mergeCell ref="I37:I39"/>
    <mergeCell ref="J37:J39"/>
    <mergeCell ref="K37:K39"/>
    <mergeCell ref="A37:A39"/>
    <mergeCell ref="B37:B39"/>
    <mergeCell ref="C37:C39"/>
    <mergeCell ref="D37:D39"/>
    <mergeCell ref="E37:E39"/>
    <mergeCell ref="A1:O1"/>
    <mergeCell ref="A2:O2"/>
    <mergeCell ref="A3:O3"/>
    <mergeCell ref="A7:O7"/>
    <mergeCell ref="A8:A10"/>
    <mergeCell ref="N8:N10"/>
    <mergeCell ref="O8:O10"/>
    <mergeCell ref="A31:B31"/>
    <mergeCell ref="A35:N35"/>
    <mergeCell ref="L8:L10"/>
    <mergeCell ref="M8:M10"/>
    <mergeCell ref="H8:H10"/>
    <mergeCell ref="I8:I10"/>
    <mergeCell ref="J8:J10"/>
    <mergeCell ref="K8:K10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dcterms:created xsi:type="dcterms:W3CDTF">2022-07-04T17:16:38Z</dcterms:created>
  <dcterms:modified xsi:type="dcterms:W3CDTF">2023-01-16T21:21:22Z</dcterms:modified>
</cp:coreProperties>
</file>